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'Лист1'!$B$6:$CA$117</definedName>
  </definedNames>
  <calcPr fullCalcOnLoad="1"/>
</workbook>
</file>

<file path=xl/sharedStrings.xml><?xml version="1.0" encoding="utf-8"?>
<sst xmlns="http://schemas.openxmlformats.org/spreadsheetml/2006/main" count="453" uniqueCount="264">
  <si>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</si>
  <si>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</si>
  <si>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</si>
  <si>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</si>
  <si>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</si>
  <si>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</si>
  <si>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</si>
  <si>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</si>
  <si>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</si>
  <si>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</si>
  <si>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Математика</t>
  </si>
  <si>
    <t>ЕН.02</t>
  </si>
  <si>
    <t>Индекс</t>
  </si>
  <si>
    <t>Обзорн, установочные зан-я</t>
  </si>
  <si>
    <t>лабор. работы, практ. занятия</t>
  </si>
  <si>
    <t>курс. проект (работа)</t>
  </si>
  <si>
    <t>Общепрофессиональные дисциплины</t>
  </si>
  <si>
    <t xml:space="preserve">Информационные технологии в профессиональной деятельности </t>
  </si>
  <si>
    <t>История</t>
  </si>
  <si>
    <t xml:space="preserve">1 Семестр </t>
  </si>
  <si>
    <t>1 КУРС</t>
  </si>
  <si>
    <t xml:space="preserve">2 Семестр </t>
  </si>
  <si>
    <t>2 КУРС</t>
  </si>
  <si>
    <t>3 КУРС</t>
  </si>
  <si>
    <t xml:space="preserve">Распределение обязательных учебных занятий по курсам </t>
  </si>
  <si>
    <t xml:space="preserve">Курсы </t>
  </si>
  <si>
    <t>Сентябрь</t>
  </si>
  <si>
    <t>29.IX-5.X</t>
  </si>
  <si>
    <t>Октябрь</t>
  </si>
  <si>
    <t>Декабрь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</si>
  <si>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</si>
  <si>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</si>
  <si>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</si>
  <si>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</si>
  <si>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</si>
  <si>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</si>
  <si>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</si>
  <si>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</si>
  <si>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</si>
  <si>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</si>
  <si>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</si>
  <si>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</si>
  <si>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</si>
  <si>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</si>
  <si>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Каникулы</t>
  </si>
  <si>
    <t>: :</t>
  </si>
  <si>
    <t>=</t>
  </si>
  <si>
    <t>x</t>
  </si>
  <si>
    <t>Δ</t>
  </si>
  <si>
    <t>III</t>
  </si>
  <si>
    <t>Максимальная</t>
  </si>
  <si>
    <t xml:space="preserve">Самостоятельная </t>
  </si>
  <si>
    <t>всего</t>
  </si>
  <si>
    <t>в том числе</t>
  </si>
  <si>
    <t>Лабораторно-экзаменационная сессия</t>
  </si>
  <si>
    <t>1. График учебного процесса</t>
  </si>
  <si>
    <t>2. Сводные данные по бюджету времени</t>
  </si>
  <si>
    <t>(в неделях)</t>
  </si>
  <si>
    <t>3. План учебного процесса</t>
  </si>
  <si>
    <t xml:space="preserve">История </t>
  </si>
  <si>
    <t xml:space="preserve">Иностранный язык </t>
  </si>
  <si>
    <t>Математический  и общий  естественнонаучный цикл</t>
  </si>
  <si>
    <t>П.00</t>
  </si>
  <si>
    <t>Профессиональный цикл</t>
  </si>
  <si>
    <t>ОП.00</t>
  </si>
  <si>
    <t>ПМ.00</t>
  </si>
  <si>
    <t>Профессиональные модули</t>
  </si>
  <si>
    <t>ПМ.01</t>
  </si>
  <si>
    <t>МДК.01.01</t>
  </si>
  <si>
    <t>Учебная практика</t>
  </si>
  <si>
    <t>ПМ.02</t>
  </si>
  <si>
    <t>МДК.02.01</t>
  </si>
  <si>
    <t>ПМ.03</t>
  </si>
  <si>
    <t>ПМ.04</t>
  </si>
  <si>
    <t>МДК.04.01</t>
  </si>
  <si>
    <t xml:space="preserve">Безопасность жизнедеятельности </t>
  </si>
  <si>
    <t>ПДП</t>
  </si>
  <si>
    <t>Наименование циклов, дисциплин, профессиональных модулей, МДК, практик</t>
  </si>
  <si>
    <t xml:space="preserve">Общеобразовательный цикл </t>
  </si>
  <si>
    <t>Экономика</t>
  </si>
  <si>
    <t>Право</t>
  </si>
  <si>
    <t>ОБЖ</t>
  </si>
  <si>
    <t>МДК.04.02</t>
  </si>
  <si>
    <t>МДК.03.01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</si>
  <si>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</si>
  <si>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</si>
  <si>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</si>
  <si>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</si>
  <si>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дисциплин и МДК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</si>
  <si>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</si>
  <si>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</si>
  <si>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</si>
  <si>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</si>
  <si>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экзаменов</t>
  </si>
  <si>
    <t>дифф. Зачетов</t>
  </si>
  <si>
    <t>Зачетов</t>
  </si>
  <si>
    <t>Контрольных работ</t>
  </si>
  <si>
    <t>Всего:</t>
  </si>
  <si>
    <t xml:space="preserve">Формы промежуточной  аттестации по курсам </t>
  </si>
  <si>
    <t>Количество контрольных работ</t>
  </si>
  <si>
    <t xml:space="preserve">1 курс </t>
  </si>
  <si>
    <t>2 курс</t>
  </si>
  <si>
    <t>3 курс</t>
  </si>
  <si>
    <t>З</t>
  </si>
  <si>
    <t>ДЗ</t>
  </si>
  <si>
    <t>Э</t>
  </si>
  <si>
    <t>Производственная практика (преддипломная)</t>
  </si>
  <si>
    <t>Производственная практика (по профилю специальности)</t>
  </si>
  <si>
    <t>Ноябрь</t>
  </si>
  <si>
    <t xml:space="preserve">Самостоятельное
изучение
</t>
  </si>
  <si>
    <t xml:space="preserve">Лабораторно-
экзаменационная сессия
</t>
  </si>
  <si>
    <t xml:space="preserve">Производ ственная практика 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</si>
  <si>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</si>
  <si>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</si>
  <si>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</si>
  <si>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</si>
  <si>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Итого:</t>
  </si>
  <si>
    <t>Условные обозначения:</t>
  </si>
  <si>
    <t>Производственная практика (преддип ломная)</t>
  </si>
  <si>
    <t>Подготовка к государственной итоговой аттестации</t>
  </si>
  <si>
    <t>Самостоя тельное изучение</t>
  </si>
  <si>
    <t>КАНИКУЛЫ</t>
  </si>
  <si>
    <t>Экономика организации</t>
  </si>
  <si>
    <t xml:space="preserve">Статистика </t>
  </si>
  <si>
    <t xml:space="preserve">Менеджмент </t>
  </si>
  <si>
    <t>Документационное обеспечение управления</t>
  </si>
  <si>
    <t xml:space="preserve">Правовое обеспечение профессиональной деятельности </t>
  </si>
  <si>
    <t>Финансы, денежное обращение и кредит</t>
  </si>
  <si>
    <t xml:space="preserve">Налоги и налогообложение </t>
  </si>
  <si>
    <t xml:space="preserve">Основы бухгалтерского учета </t>
  </si>
  <si>
    <t>Аудит</t>
  </si>
  <si>
    <t xml:space="preserve">Экономическая теория </t>
  </si>
  <si>
    <t xml:space="preserve">Основы нефтегазового производства </t>
  </si>
  <si>
    <t xml:space="preserve">Документирование хозяйственных операций и ведение бухгалтерского учета имущества организации </t>
  </si>
  <si>
    <t xml:space="preserve">Практические основы бухгалтерского учета имущества организации </t>
  </si>
  <si>
    <t>УП.01</t>
  </si>
  <si>
    <t xml:space="preserve">Учебная практика </t>
  </si>
  <si>
    <t>ПП.01</t>
  </si>
  <si>
    <t xml:space="preserve">Производственная практика по профилю специальности 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</si>
  <si>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</si>
  <si>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 xml:space="preserve">Практические основы бухгалтерского учета источников формирования имущества организации </t>
  </si>
  <si>
    <t>МДК.02.02</t>
  </si>
  <si>
    <t>Бухгалтерская технология проведения и оформления инвентаризации</t>
  </si>
  <si>
    <t>УП.02</t>
  </si>
  <si>
    <t>ПП.02</t>
  </si>
  <si>
    <t>Проведение  расчетов с бюджетом и внебюджетными фондами</t>
  </si>
  <si>
    <t xml:space="preserve">Организация расчетов с бюджетом и внебюджетными фондами </t>
  </si>
  <si>
    <t>ПП.03</t>
  </si>
  <si>
    <t xml:space="preserve">Составление и использование бухгалтерской отчетности </t>
  </si>
  <si>
    <t xml:space="preserve">Технология составления бухгалтерской отчетности </t>
  </si>
  <si>
    <t xml:space="preserve">Основы анализа бухгалтерской отчетности </t>
  </si>
  <si>
    <t>УП.04</t>
  </si>
  <si>
    <t>ПП.04</t>
  </si>
  <si>
    <t>ПМ.05</t>
  </si>
  <si>
    <t>Выполнение работ по одной или нескольким профессиям рабочих, должностям служащих</t>
  </si>
  <si>
    <t>МДК.05.01</t>
  </si>
  <si>
    <t>ПП.05</t>
  </si>
  <si>
    <t>ОП.01</t>
  </si>
  <si>
    <t>ОП.02</t>
  </si>
  <si>
    <t>ОП.03</t>
  </si>
  <si>
    <t xml:space="preserve">ОП.04 </t>
  </si>
  <si>
    <t>ОП.05</t>
  </si>
  <si>
    <t>ОП.06</t>
  </si>
  <si>
    <t>ОП.07</t>
  </si>
  <si>
    <t>ОП.08</t>
  </si>
  <si>
    <t>ОП.10</t>
  </si>
  <si>
    <t>ГИА.00</t>
  </si>
  <si>
    <t>Общий гуманитарный и социально-экономический цикл</t>
  </si>
  <si>
    <t>ОП.09</t>
  </si>
  <si>
    <t>144 (4 нед)</t>
  </si>
  <si>
    <t>География</t>
  </si>
  <si>
    <t>ДЗ/КР</t>
  </si>
  <si>
    <t>Комплексных зачетов</t>
  </si>
  <si>
    <t xml:space="preserve">Выполнение работ по должности служащего 23369 Кассир </t>
  </si>
  <si>
    <t>ОУД.00</t>
  </si>
  <si>
    <t>п</t>
  </si>
  <si>
    <t>Информатика</t>
  </si>
  <si>
    <t>Обществознание</t>
  </si>
  <si>
    <t>Экология</t>
  </si>
  <si>
    <t xml:space="preserve">Эффективное поведение на рынке труда </t>
  </si>
  <si>
    <t xml:space="preserve">Основы предпринимательства </t>
  </si>
  <si>
    <t>Естествознание</t>
  </si>
  <si>
    <t>Русский язык</t>
  </si>
  <si>
    <t xml:space="preserve">Литература </t>
  </si>
  <si>
    <t xml:space="preserve">Математика: алгебра и начало математического анализа,геометрия </t>
  </si>
  <si>
    <t>Астрономия</t>
  </si>
  <si>
    <t>ОУД.13</t>
  </si>
  <si>
    <t>ОГСЭ.06</t>
  </si>
  <si>
    <t xml:space="preserve">Введение в специальность: общие компетенции профессионала  </t>
  </si>
  <si>
    <t>ОП.13</t>
  </si>
  <si>
    <t>ОП.12</t>
  </si>
  <si>
    <t>(ДЗ)</t>
  </si>
  <si>
    <t>(Э)</t>
  </si>
  <si>
    <t>Э (ДЗ)</t>
  </si>
  <si>
    <t>(З)</t>
  </si>
  <si>
    <t>Всего часов обучения по учебным циклам ППССЗ включая общеобразовательный цикл,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</si>
  <si>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</si>
  <si>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</si>
  <si>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Всего часов обучения по учебным циклам ППССЗ  включая общеобразовательный цикл</t>
  </si>
  <si>
    <t>УП.00</t>
  </si>
  <si>
    <t>ПП.00</t>
  </si>
  <si>
    <t>4 нед</t>
  </si>
  <si>
    <t>144</t>
  </si>
  <si>
    <t xml:space="preserve">Государственная итоговая аттестация </t>
  </si>
  <si>
    <t>6 нед</t>
  </si>
  <si>
    <t>ГИА.01</t>
  </si>
  <si>
    <t>Подготовка выпускной квалификационной работы</t>
  </si>
  <si>
    <t>Защита выпускной квалификационной работы</t>
  </si>
  <si>
    <t>2 нед</t>
  </si>
  <si>
    <t>972</t>
  </si>
  <si>
    <t>3186</t>
  </si>
  <si>
    <t>10 нед.</t>
  </si>
  <si>
    <t>5292</t>
  </si>
  <si>
    <t>Перезачетов</t>
  </si>
  <si>
    <t>Всего перезачетов</t>
  </si>
  <si>
    <t xml:space="preserve"> УЧЕБНЫЙ ПЛАН </t>
  </si>
  <si>
    <t>4 курс</t>
  </si>
  <si>
    <t>7Э</t>
  </si>
  <si>
    <t>4 КУРС</t>
  </si>
  <si>
    <t>учебная нагрузка обучающегося</t>
  </si>
  <si>
    <t>учебная и производственная практика (по профилю специальности)</t>
  </si>
  <si>
    <r>
      <t>2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</si>
  <si>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 1</t>
    </r>
    <r>
      <rPr>
        <b/>
        <vertAlign val="subscript"/>
        <sz val="18"/>
        <color indexed="8"/>
        <rFont val="Arial"/>
        <family val="2"/>
      </rPr>
      <t>э</t>
    </r>
  </si>
  <si>
    <r>
      <t>3</t>
    </r>
    <r>
      <rPr>
        <b/>
        <vertAlign val="subscript"/>
        <sz val="18"/>
        <color indexed="8"/>
        <rFont val="Arial"/>
        <family val="2"/>
      </rPr>
      <t>З</t>
    </r>
  </si>
  <si>
    <r>
      <t>1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З</t>
    </r>
  </si>
  <si>
    <r>
      <t>3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/4</t>
    </r>
    <r>
      <rPr>
        <b/>
        <vertAlign val="subscript"/>
        <sz val="18"/>
        <color indexed="8"/>
        <rFont val="Arial"/>
        <family val="2"/>
      </rPr>
      <t>З</t>
    </r>
  </si>
  <si>
    <r>
      <t>3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</si>
  <si>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</si>
  <si>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КЗ</t>
    </r>
  </si>
  <si>
    <r>
      <t>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</si>
  <si>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КЗ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</si>
  <si>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</si>
  <si>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r>
      <t>Производственная практика (по профилю специальности)</t>
    </r>
    <r>
      <rPr>
        <b/>
        <sz val="26"/>
        <color indexed="8"/>
        <rFont val="Arial"/>
        <family val="2"/>
      </rPr>
      <t xml:space="preserve"> 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</si>
  <si>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КЗ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</si>
  <si>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</si>
  <si>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r>
      <t>5</t>
    </r>
    <r>
      <rPr>
        <b/>
        <vertAlign val="subscript"/>
        <sz val="18"/>
        <color indexed="8"/>
        <rFont val="Times New Roman"/>
        <family val="1"/>
      </rPr>
      <t>ЭК</t>
    </r>
    <r>
      <rPr>
        <b/>
        <sz val="18"/>
        <color indexed="8"/>
        <rFont val="Times New Roman"/>
        <family val="1"/>
      </rPr>
      <t>/3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/6</t>
    </r>
    <r>
      <rPr>
        <b/>
        <vertAlign val="subscript"/>
        <sz val="18"/>
        <color indexed="8"/>
        <rFont val="Times New Roman"/>
        <family val="1"/>
      </rPr>
      <t>ДЗ</t>
    </r>
    <r>
      <rPr>
        <b/>
        <sz val="18"/>
        <color indexed="8"/>
        <rFont val="Times New Roman"/>
        <family val="1"/>
      </rPr>
      <t>/2</t>
    </r>
    <r>
      <rPr>
        <b/>
        <vertAlign val="subscript"/>
        <sz val="18"/>
        <color indexed="8"/>
        <rFont val="Times New Roman"/>
        <family val="1"/>
      </rPr>
      <t>КЗ</t>
    </r>
    <r>
      <rPr>
        <b/>
        <sz val="18"/>
        <color indexed="8"/>
        <rFont val="Times New Roman"/>
        <family val="1"/>
      </rPr>
      <t>/ 1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КР</t>
    </r>
  </si>
  <si>
    <t xml:space="preserve">основной профессиональной образовательной программы среднего профессионального образования (программы подготовки специалистов среднего звена) с использованием сетевых форм реализации образовательных программ </t>
  </si>
  <si>
    <t>ОПОП СПО ППССЗ реализуется по специальности     38.02.01 Экономика и бухгалтерский учёт (в нефтяной и газовой промышленности) в  группе ИЭ17</t>
  </si>
  <si>
    <t>Обязат. учебные занятия при заочной форме обучения , ч.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</si>
  <si>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</si>
  <si>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</si>
  <si>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</si>
  <si>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</si>
  <si>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</si>
  <si>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</si>
  <si>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</si>
  <si>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</si>
  <si>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</si>
  <si>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</si>
  <si>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</si>
  <si>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</si>
  <si>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ОУД.14</t>
  </si>
  <si>
    <t>ОУД.15</t>
  </si>
  <si>
    <t xml:space="preserve">ОГСЭ.05 </t>
  </si>
  <si>
    <t>ОП.11</t>
  </si>
  <si>
    <t>КЗ</t>
  </si>
  <si>
    <t>Консультации для обучающихся заочной формы обучения предусматриваются техникумом из расчёта 4 часа на одного обучающегося на каждый учебный год. 
Государственная (итоговая) аттестация (всего 6 недель)
1. Программа базовой подготовки 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</si>
  <si>
    <t xml:space="preserve">Условные обозначения: П - перезачет дисциплин, междисциплинарных курсов, профессиональных модулей , практики осваиваемых по сетевой форме реализации образовательных программ; (ДЗ),(Э),(З),(ЭК) - формы промежуточной аттестация дисциплин, междисциплинарных курсов, профессиональных модулей, практики осваиваемых по сетевой форме реализации образовательных программ с последующим их перезачетом. Формы промежуточной аттестации: КЗ - комплексный зачет; ЭК - экзамен (квалификационный) по профессиональному модулю; Э - экзамен; З - зачет; ДЗ - дифференцированный зачет; КР- курсовая работа (проект).  </t>
  </si>
  <si>
    <t>Контрольные работы (ШТ,) / Перезачет (П)</t>
  </si>
  <si>
    <t>УП.05</t>
  </si>
  <si>
    <r>
      <t>5</t>
    </r>
    <r>
      <rPr>
        <b/>
        <vertAlign val="subscript"/>
        <sz val="18"/>
        <color indexed="8"/>
        <rFont val="Times New Roman"/>
        <family val="1"/>
      </rPr>
      <t>ЭК</t>
    </r>
    <r>
      <rPr>
        <b/>
        <sz val="18"/>
        <color indexed="8"/>
        <rFont val="Times New Roman"/>
        <family val="1"/>
      </rPr>
      <t>/22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/9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/9</t>
    </r>
    <r>
      <rPr>
        <b/>
        <vertAlign val="subscript"/>
        <sz val="18"/>
        <color indexed="8"/>
        <rFont val="Times New Roman"/>
        <family val="1"/>
      </rPr>
      <t>ДЗ</t>
    </r>
    <r>
      <rPr>
        <b/>
        <sz val="18"/>
        <color indexed="8"/>
        <rFont val="Times New Roman"/>
        <family val="1"/>
      </rPr>
      <t>/2</t>
    </r>
    <r>
      <rPr>
        <b/>
        <vertAlign val="subscript"/>
        <sz val="18"/>
        <color indexed="8"/>
        <rFont val="Times New Roman"/>
        <family val="1"/>
      </rPr>
      <t>КЗ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КР</t>
    </r>
  </si>
  <si>
    <t>(ДЗ)Э</t>
  </si>
  <si>
    <r>
      <t>5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/5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      1</t>
    </r>
    <r>
      <rPr>
        <b/>
        <vertAlign val="subscript"/>
        <sz val="18"/>
        <color indexed="8"/>
        <rFont val="Times New Roman"/>
        <family val="1"/>
      </rPr>
      <t>ДЗ</t>
    </r>
  </si>
  <si>
    <r>
      <t>7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/3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дз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</si>
</sst>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;[Red]0"/>
  </numFmts>
  <fonts count="8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26"/>
      <name val="Arial Cyr"/>
      <family val="0"/>
    </font>
    <font>
      <sz val="10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sz val="22"/>
      <name val="Times New Roman"/>
      <family val="1"/>
    </font>
    <font>
      <b/>
      <sz val="16"/>
      <name val="Arial"/>
      <family val="2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62"/>
      <name val="Arial Cyr"/>
      <family val="0"/>
    </font>
    <font>
      <sz val="10"/>
      <color indexed="56"/>
      <name val="Arial Cyr"/>
      <family val="0"/>
    </font>
    <font>
      <b/>
      <sz val="20"/>
      <color indexed="8"/>
      <name val="Times New Roman"/>
      <family val="1"/>
    </font>
    <font>
      <sz val="26"/>
      <color indexed="8"/>
      <name val="Times New Roman"/>
      <family val="1"/>
    </font>
    <font>
      <sz val="26"/>
      <color indexed="8"/>
      <name val="Arial"/>
      <family val="2"/>
    </font>
    <font>
      <b/>
      <sz val="18"/>
      <color indexed="8"/>
      <name val="Arial"/>
      <family val="2"/>
    </font>
    <font>
      <b/>
      <vertAlign val="subscript"/>
      <sz val="18"/>
      <color indexed="8"/>
      <name val="Arial"/>
      <family val="2"/>
    </font>
    <font>
      <b/>
      <sz val="26"/>
      <color indexed="8"/>
      <name val="Arial"/>
      <family val="2"/>
    </font>
    <font>
      <b/>
      <vertAlign val="subscript"/>
      <sz val="18"/>
      <color indexed="8"/>
      <name val="Times New Roman"/>
      <family val="1"/>
    </font>
    <font>
      <sz val="22"/>
      <color indexed="8"/>
      <name val="Arial Cyr"/>
      <family val="0"/>
    </font>
    <font>
      <sz val="20"/>
      <color indexed="8"/>
      <name val="Arial Cyr"/>
      <family val="0"/>
    </font>
    <font>
      <b/>
      <sz val="18"/>
      <color indexed="8"/>
      <name val="Arial Cyr"/>
      <family val="0"/>
    </font>
    <font>
      <sz val="18"/>
      <color indexed="8"/>
      <name val="Arial"/>
      <family val="2"/>
    </font>
    <font>
      <sz val="18"/>
      <color indexed="8"/>
      <name val="Arial Cyr"/>
      <family val="0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sz val="14"/>
      <color indexed="8"/>
      <name val="Arial Cyr"/>
      <family val="0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6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indexed="4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76">
    <xf numFmtId="0" fontId="0" fillId="0" borderId="0" xfId="0" applyAlignment="1">
      <alignment/>
    </xf>
    <xf numFmtId="0" fontId="12" fillId="0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textRotation="90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0" fontId="16" fillId="33" borderId="0" xfId="0" applyFont="1" applyFill="1" applyBorder="1" applyAlignment="1">
      <alignment vertical="center" textRotation="90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textRotation="90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7" fillId="39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33" fillId="0" borderId="24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1" fontId="34" fillId="0" borderId="24" xfId="0" applyNumberFormat="1" applyFont="1" applyBorder="1" applyAlignment="1">
      <alignment horizontal="center"/>
    </xf>
    <xf numFmtId="0" fontId="17" fillId="40" borderId="14" xfId="0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wrapText="1"/>
    </xf>
    <xf numFmtId="0" fontId="22" fillId="40" borderId="18" xfId="0" applyFont="1" applyFill="1" applyBorder="1" applyAlignment="1">
      <alignment horizontal="center" vertical="center"/>
    </xf>
    <xf numFmtId="0" fontId="22" fillId="40" borderId="19" xfId="0" applyFont="1" applyFill="1" applyBorder="1" applyAlignment="1">
      <alignment horizontal="center" vertical="center"/>
    </xf>
    <xf numFmtId="0" fontId="22" fillId="40" borderId="2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center" wrapText="1"/>
    </xf>
    <xf numFmtId="0" fontId="14" fillId="0" borderId="26" xfId="0" applyFont="1" applyBorder="1" applyAlignment="1">
      <alignment/>
    </xf>
    <xf numFmtId="178" fontId="36" fillId="0" borderId="19" xfId="0" applyNumberFormat="1" applyFont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178" fontId="14" fillId="0" borderId="19" xfId="0" applyNumberFormat="1" applyFont="1" applyBorder="1" applyAlignment="1">
      <alignment horizontal="center" vertical="center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center" vertical="center" wrapText="1"/>
    </xf>
    <xf numFmtId="0" fontId="35" fillId="2" borderId="30" xfId="0" applyFont="1" applyFill="1" applyBorder="1" applyAlignment="1">
      <alignment vertical="center" wrapText="1"/>
    </xf>
    <xf numFmtId="0" fontId="35" fillId="2" borderId="11" xfId="0" applyFont="1" applyFill="1" applyBorder="1" applyAlignment="1">
      <alignment vertical="center" wrapText="1"/>
    </xf>
    <xf numFmtId="0" fontId="35" fillId="2" borderId="31" xfId="0" applyFont="1" applyFill="1" applyBorder="1" applyAlignment="1">
      <alignment vertical="center" wrapText="1"/>
    </xf>
    <xf numFmtId="0" fontId="35" fillId="2" borderId="32" xfId="0" applyFont="1" applyFill="1" applyBorder="1" applyAlignment="1">
      <alignment vertical="center" wrapText="1"/>
    </xf>
    <xf numFmtId="0" fontId="35" fillId="2" borderId="28" xfId="0" applyFont="1" applyFill="1" applyBorder="1" applyAlignment="1">
      <alignment vertical="center" wrapText="1"/>
    </xf>
    <xf numFmtId="0" fontId="35" fillId="2" borderId="33" xfId="0" applyFont="1" applyFill="1" applyBorder="1" applyAlignment="1">
      <alignment vertical="center" wrapText="1"/>
    </xf>
    <xf numFmtId="0" fontId="35" fillId="2" borderId="34" xfId="0" applyFont="1" applyFill="1" applyBorder="1" applyAlignment="1">
      <alignment vertical="center" wrapText="1"/>
    </xf>
    <xf numFmtId="0" fontId="35" fillId="2" borderId="35" xfId="0" applyFont="1" applyFill="1" applyBorder="1" applyAlignment="1">
      <alignment vertical="center" wrapText="1"/>
    </xf>
    <xf numFmtId="0" fontId="37" fillId="2" borderId="19" xfId="0" applyFont="1" applyFill="1" applyBorder="1" applyAlignment="1">
      <alignment vertical="center" wrapText="1"/>
    </xf>
    <xf numFmtId="0" fontId="37" fillId="2" borderId="20" xfId="0" applyFont="1" applyFill="1" applyBorder="1" applyAlignment="1">
      <alignment vertical="center" wrapText="1"/>
    </xf>
    <xf numFmtId="0" fontId="37" fillId="2" borderId="18" xfId="0" applyFont="1" applyFill="1" applyBorder="1" applyAlignment="1">
      <alignment vertical="center" wrapText="1"/>
    </xf>
    <xf numFmtId="0" fontId="37" fillId="2" borderId="25" xfId="0" applyFont="1" applyFill="1" applyBorder="1" applyAlignment="1">
      <alignment vertical="center" wrapText="1"/>
    </xf>
    <xf numFmtId="0" fontId="37" fillId="2" borderId="23" xfId="0" applyFont="1" applyFill="1" applyBorder="1" applyAlignment="1">
      <alignment vertical="center" wrapText="1"/>
    </xf>
    <xf numFmtId="0" fontId="37" fillId="2" borderId="36" xfId="0" applyFont="1" applyFill="1" applyBorder="1" applyAlignment="1">
      <alignment vertical="center" wrapText="1"/>
    </xf>
    <xf numFmtId="0" fontId="37" fillId="2" borderId="36" xfId="0" applyFont="1" applyFill="1" applyBorder="1" applyAlignment="1">
      <alignment horizontal="center" vertical="center" wrapText="1"/>
    </xf>
    <xf numFmtId="0" fontId="37" fillId="2" borderId="23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vertical="center" wrapText="1"/>
    </xf>
    <xf numFmtId="0" fontId="22" fillId="2" borderId="38" xfId="0" applyFont="1" applyFill="1" applyBorder="1" applyAlignment="1">
      <alignment vertical="center" wrapText="1"/>
    </xf>
    <xf numFmtId="0" fontId="22" fillId="2" borderId="39" xfId="0" applyFont="1" applyFill="1" applyBorder="1" applyAlignment="1">
      <alignment vertical="center" wrapText="1"/>
    </xf>
    <xf numFmtId="0" fontId="22" fillId="2" borderId="22" xfId="0" applyFont="1" applyFill="1" applyBorder="1" applyAlignment="1">
      <alignment vertical="center" wrapText="1"/>
    </xf>
    <xf numFmtId="0" fontId="22" fillId="2" borderId="23" xfId="0" applyFont="1" applyFill="1" applyBorder="1" applyAlignment="1">
      <alignment vertical="center" wrapText="1"/>
    </xf>
    <xf numFmtId="0" fontId="22" fillId="2" borderId="36" xfId="0" applyFont="1" applyFill="1" applyBorder="1" applyAlignment="1">
      <alignment vertical="center" wrapText="1"/>
    </xf>
    <xf numFmtId="0" fontId="22" fillId="2" borderId="40" xfId="0" applyFont="1" applyFill="1" applyBorder="1" applyAlignment="1">
      <alignment vertical="center" wrapText="1"/>
    </xf>
    <xf numFmtId="0" fontId="22" fillId="2" borderId="41" xfId="0" applyFont="1" applyFill="1" applyBorder="1" applyAlignment="1">
      <alignment vertical="center" wrapText="1"/>
    </xf>
    <xf numFmtId="0" fontId="22" fillId="2" borderId="42" xfId="0" applyFont="1" applyFill="1" applyBorder="1" applyAlignment="1">
      <alignment vertical="center" wrapText="1"/>
    </xf>
    <xf numFmtId="0" fontId="22" fillId="2" borderId="43" xfId="0" applyFont="1" applyFill="1" applyBorder="1" applyAlignment="1">
      <alignment vertical="center" wrapText="1"/>
    </xf>
    <xf numFmtId="0" fontId="22" fillId="2" borderId="44" xfId="0" applyFont="1" applyFill="1" applyBorder="1" applyAlignment="1">
      <alignment vertical="center" wrapText="1"/>
    </xf>
    <xf numFmtId="0" fontId="22" fillId="2" borderId="45" xfId="0" applyFont="1" applyFill="1" applyBorder="1" applyAlignment="1">
      <alignment vertical="center" wrapText="1"/>
    </xf>
    <xf numFmtId="0" fontId="22" fillId="2" borderId="46" xfId="0" applyFont="1" applyFill="1" applyBorder="1" applyAlignment="1">
      <alignment vertical="center" wrapText="1"/>
    </xf>
    <xf numFmtId="0" fontId="37" fillId="7" borderId="36" xfId="0" applyFont="1" applyFill="1" applyBorder="1" applyAlignment="1">
      <alignment horizontal="center" vertical="center" wrapText="1"/>
    </xf>
    <xf numFmtId="0" fontId="37" fillId="7" borderId="23" xfId="0" applyFont="1" applyFill="1" applyBorder="1" applyAlignment="1">
      <alignment horizontal="center" vertical="center" wrapText="1"/>
    </xf>
    <xf numFmtId="0" fontId="35" fillId="7" borderId="30" xfId="0" applyFont="1" applyFill="1" applyBorder="1" applyAlignment="1">
      <alignment vertical="center" wrapText="1"/>
    </xf>
    <xf numFmtId="0" fontId="35" fillId="7" borderId="11" xfId="0" applyFont="1" applyFill="1" applyBorder="1" applyAlignment="1">
      <alignment vertical="center" wrapText="1"/>
    </xf>
    <xf numFmtId="0" fontId="35" fillId="7" borderId="31" xfId="0" applyFont="1" applyFill="1" applyBorder="1" applyAlignment="1">
      <alignment vertical="center" wrapText="1"/>
    </xf>
    <xf numFmtId="0" fontId="35" fillId="7" borderId="47" xfId="0" applyFont="1" applyFill="1" applyBorder="1" applyAlignment="1">
      <alignment vertical="center" wrapText="1"/>
    </xf>
    <xf numFmtId="0" fontId="35" fillId="7" borderId="28" xfId="0" applyFont="1" applyFill="1" applyBorder="1" applyAlignment="1">
      <alignment vertical="center" wrapText="1"/>
    </xf>
    <xf numFmtId="0" fontId="35" fillId="7" borderId="33" xfId="0" applyFont="1" applyFill="1" applyBorder="1" applyAlignment="1">
      <alignment vertical="center" wrapText="1"/>
    </xf>
    <xf numFmtId="0" fontId="35" fillId="7" borderId="35" xfId="0" applyFont="1" applyFill="1" applyBorder="1" applyAlignment="1">
      <alignment vertical="center" wrapText="1"/>
    </xf>
    <xf numFmtId="0" fontId="35" fillId="7" borderId="34" xfId="0" applyFont="1" applyFill="1" applyBorder="1" applyAlignment="1">
      <alignment vertical="center" wrapText="1"/>
    </xf>
    <xf numFmtId="0" fontId="35" fillId="7" borderId="29" xfId="0" applyFont="1" applyFill="1" applyBorder="1" applyAlignment="1">
      <alignment vertical="center" wrapText="1"/>
    </xf>
    <xf numFmtId="0" fontId="37" fillId="7" borderId="21" xfId="0" applyFont="1" applyFill="1" applyBorder="1" applyAlignment="1">
      <alignment vertical="center" wrapText="1"/>
    </xf>
    <xf numFmtId="0" fontId="37" fillId="7" borderId="20" xfId="0" applyFont="1" applyFill="1" applyBorder="1" applyAlignment="1">
      <alignment vertical="center" wrapText="1"/>
    </xf>
    <xf numFmtId="0" fontId="37" fillId="7" borderId="18" xfId="0" applyFont="1" applyFill="1" applyBorder="1" applyAlignment="1">
      <alignment vertical="center" wrapText="1"/>
    </xf>
    <xf numFmtId="0" fontId="37" fillId="7" borderId="19" xfId="0" applyFont="1" applyFill="1" applyBorder="1" applyAlignment="1">
      <alignment vertical="center" wrapText="1"/>
    </xf>
    <xf numFmtId="0" fontId="37" fillId="7" borderId="27" xfId="0" applyFont="1" applyFill="1" applyBorder="1" applyAlignment="1">
      <alignment vertical="center" wrapText="1"/>
    </xf>
    <xf numFmtId="0" fontId="37" fillId="7" borderId="22" xfId="0" applyFont="1" applyFill="1" applyBorder="1" applyAlignment="1">
      <alignment vertical="center" wrapText="1"/>
    </xf>
    <xf numFmtId="0" fontId="37" fillId="7" borderId="23" xfId="0" applyFont="1" applyFill="1" applyBorder="1" applyAlignment="1">
      <alignment vertical="center" wrapText="1"/>
    </xf>
    <xf numFmtId="0" fontId="37" fillId="7" borderId="36" xfId="0" applyFont="1" applyFill="1" applyBorder="1" applyAlignment="1">
      <alignment vertical="center" wrapText="1"/>
    </xf>
    <xf numFmtId="0" fontId="37" fillId="7" borderId="25" xfId="0" applyFont="1" applyFill="1" applyBorder="1" applyAlignment="1">
      <alignment vertical="center" wrapText="1"/>
    </xf>
    <xf numFmtId="0" fontId="37" fillId="7" borderId="48" xfId="0" applyFont="1" applyFill="1" applyBorder="1" applyAlignment="1">
      <alignment vertical="center" wrapText="1"/>
    </xf>
    <xf numFmtId="0" fontId="22" fillId="7" borderId="37" xfId="0" applyFont="1" applyFill="1" applyBorder="1" applyAlignment="1">
      <alignment vertical="center" wrapText="1"/>
    </xf>
    <xf numFmtId="0" fontId="22" fillId="7" borderId="38" xfId="0" applyFont="1" applyFill="1" applyBorder="1" applyAlignment="1">
      <alignment vertical="center" wrapText="1"/>
    </xf>
    <xf numFmtId="0" fontId="22" fillId="7" borderId="39" xfId="0" applyFont="1" applyFill="1" applyBorder="1" applyAlignment="1">
      <alignment vertical="center" wrapText="1"/>
    </xf>
    <xf numFmtId="0" fontId="22" fillId="7" borderId="22" xfId="0" applyFont="1" applyFill="1" applyBorder="1" applyAlignment="1">
      <alignment vertical="center" wrapText="1"/>
    </xf>
    <xf numFmtId="0" fontId="22" fillId="7" borderId="23" xfId="0" applyFont="1" applyFill="1" applyBorder="1" applyAlignment="1">
      <alignment vertical="center" wrapText="1"/>
    </xf>
    <xf numFmtId="0" fontId="22" fillId="7" borderId="36" xfId="0" applyFont="1" applyFill="1" applyBorder="1" applyAlignment="1">
      <alignment vertical="center" wrapText="1"/>
    </xf>
    <xf numFmtId="1" fontId="36" fillId="41" borderId="16" xfId="0" applyNumberFormat="1" applyFont="1" applyFill="1" applyBorder="1" applyAlignment="1">
      <alignment horizontal="center" vertical="top" wrapText="1"/>
    </xf>
    <xf numFmtId="1" fontId="36" fillId="41" borderId="18" xfId="0" applyNumberFormat="1" applyFont="1" applyFill="1" applyBorder="1" applyAlignment="1">
      <alignment horizontal="center" vertical="top" wrapText="1"/>
    </xf>
    <xf numFmtId="1" fontId="22" fillId="41" borderId="28" xfId="0" applyNumberFormat="1" applyFont="1" applyFill="1" applyBorder="1" applyAlignment="1">
      <alignment horizontal="center" vertical="center" wrapText="1"/>
    </xf>
    <xf numFmtId="1" fontId="22" fillId="41" borderId="29" xfId="0" applyNumberFormat="1" applyFont="1" applyFill="1" applyBorder="1" applyAlignment="1">
      <alignment horizontal="center" vertical="center" wrapText="1"/>
    </xf>
    <xf numFmtId="1" fontId="22" fillId="41" borderId="45" xfId="0" applyNumberFormat="1" applyFont="1" applyFill="1" applyBorder="1" applyAlignment="1">
      <alignment vertical="center" wrapText="1"/>
    </xf>
    <xf numFmtId="1" fontId="22" fillId="41" borderId="46" xfId="0" applyNumberFormat="1" applyFont="1" applyFill="1" applyBorder="1" applyAlignment="1">
      <alignment vertical="center" wrapText="1"/>
    </xf>
    <xf numFmtId="0" fontId="36" fillId="42" borderId="21" xfId="0" applyFont="1" applyFill="1" applyBorder="1" applyAlignment="1">
      <alignment horizontal="center" vertical="center" wrapText="1"/>
    </xf>
    <xf numFmtId="0" fontId="36" fillId="42" borderId="27" xfId="0" applyFont="1" applyFill="1" applyBorder="1" applyAlignment="1">
      <alignment horizontal="center" vertical="center" wrapText="1"/>
    </xf>
    <xf numFmtId="0" fontId="22" fillId="42" borderId="28" xfId="0" applyFont="1" applyFill="1" applyBorder="1" applyAlignment="1">
      <alignment horizontal="center" vertical="top" wrapText="1"/>
    </xf>
    <xf numFmtId="0" fontId="22" fillId="42" borderId="29" xfId="0" applyFont="1" applyFill="1" applyBorder="1" applyAlignment="1">
      <alignment horizontal="center" vertical="top" wrapText="1"/>
    </xf>
    <xf numFmtId="0" fontId="22" fillId="43" borderId="49" xfId="0" applyFont="1" applyFill="1" applyBorder="1" applyAlignment="1">
      <alignment vertical="center" wrapText="1"/>
    </xf>
    <xf numFmtId="49" fontId="29" fillId="43" borderId="11" xfId="0" applyNumberFormat="1" applyFont="1" applyFill="1" applyBorder="1" applyAlignment="1">
      <alignment vertical="center" wrapText="1"/>
    </xf>
    <xf numFmtId="0" fontId="36" fillId="43" borderId="14" xfId="0" applyFont="1" applyFill="1" applyBorder="1" applyAlignment="1">
      <alignment vertical="center" wrapText="1"/>
    </xf>
    <xf numFmtId="0" fontId="36" fillId="43" borderId="16" xfId="0" applyFont="1" applyFill="1" applyBorder="1" applyAlignment="1">
      <alignment vertical="center" wrapText="1"/>
    </xf>
    <xf numFmtId="49" fontId="36" fillId="43" borderId="16" xfId="0" applyNumberFormat="1" applyFont="1" applyFill="1" applyBorder="1" applyAlignment="1">
      <alignment vertical="center" wrapText="1"/>
    </xf>
    <xf numFmtId="1" fontId="36" fillId="43" borderId="16" xfId="0" applyNumberFormat="1" applyFont="1" applyFill="1" applyBorder="1" applyAlignment="1">
      <alignment vertical="center" wrapText="1"/>
    </xf>
    <xf numFmtId="0" fontId="14" fillId="43" borderId="16" xfId="0" applyFont="1" applyFill="1" applyBorder="1" applyAlignment="1">
      <alignment vertical="center" wrapText="1"/>
    </xf>
    <xf numFmtId="0" fontId="36" fillId="43" borderId="10" xfId="0" applyFont="1" applyFill="1" applyBorder="1" applyAlignment="1">
      <alignment vertical="center" wrapText="1"/>
    </xf>
    <xf numFmtId="0" fontId="29" fillId="43" borderId="50" xfId="0" applyFont="1" applyFill="1" applyBorder="1" applyAlignment="1">
      <alignment vertical="center" wrapText="1"/>
    </xf>
    <xf numFmtId="0" fontId="29" fillId="43" borderId="16" xfId="0" applyFont="1" applyFill="1" applyBorder="1" applyAlignment="1">
      <alignment vertical="center" wrapText="1"/>
    </xf>
    <xf numFmtId="0" fontId="14" fillId="43" borderId="10" xfId="0" applyFont="1" applyFill="1" applyBorder="1" applyAlignment="1">
      <alignment/>
    </xf>
    <xf numFmtId="0" fontId="29" fillId="43" borderId="12" xfId="0" applyFont="1" applyFill="1" applyBorder="1" applyAlignment="1">
      <alignment vertical="center" wrapText="1"/>
    </xf>
    <xf numFmtId="0" fontId="29" fillId="43" borderId="14" xfId="0" applyFont="1" applyFill="1" applyBorder="1" applyAlignment="1">
      <alignment horizontal="center" vertical="center" wrapText="1"/>
    </xf>
    <xf numFmtId="0" fontId="36" fillId="43" borderId="16" xfId="0" applyFont="1" applyFill="1" applyBorder="1" applyAlignment="1">
      <alignment horizontal="center" vertical="center" wrapText="1"/>
    </xf>
    <xf numFmtId="0" fontId="29" fillId="43" borderId="16" xfId="0" applyFont="1" applyFill="1" applyBorder="1" applyAlignment="1">
      <alignment horizontal="center" vertical="center" wrapText="1"/>
    </xf>
    <xf numFmtId="0" fontId="36" fillId="43" borderId="18" xfId="0" applyFont="1" applyFill="1" applyBorder="1" applyAlignment="1">
      <alignment horizontal="center" vertical="center" wrapText="1"/>
    </xf>
    <xf numFmtId="0" fontId="36" fillId="43" borderId="20" xfId="0" applyFont="1" applyFill="1" applyBorder="1" applyAlignment="1">
      <alignment horizontal="center" vertical="center" wrapText="1"/>
    </xf>
    <xf numFmtId="0" fontId="36" fillId="43" borderId="18" xfId="0" applyFont="1" applyFill="1" applyBorder="1" applyAlignment="1">
      <alignment vertical="center" wrapText="1"/>
    </xf>
    <xf numFmtId="0" fontId="36" fillId="43" borderId="36" xfId="0" applyFont="1" applyFill="1" applyBorder="1" applyAlignment="1">
      <alignment horizontal="center" vertical="center" wrapText="1"/>
    </xf>
    <xf numFmtId="0" fontId="36" fillId="43" borderId="23" xfId="0" applyFont="1" applyFill="1" applyBorder="1" applyAlignment="1">
      <alignment horizontal="center" vertical="center" wrapText="1"/>
    </xf>
    <xf numFmtId="0" fontId="36" fillId="43" borderId="10" xfId="0" applyFont="1" applyFill="1" applyBorder="1" applyAlignment="1">
      <alignment horizontal="center" vertical="center" wrapText="1"/>
    </xf>
    <xf numFmtId="0" fontId="29" fillId="43" borderId="50" xfId="0" applyFont="1" applyFill="1" applyBorder="1" applyAlignment="1">
      <alignment horizontal="center" vertical="center" wrapText="1"/>
    </xf>
    <xf numFmtId="0" fontId="22" fillId="43" borderId="28" xfId="0" applyFont="1" applyFill="1" applyBorder="1" applyAlignment="1">
      <alignment horizontal="center" vertical="top" wrapText="1"/>
    </xf>
    <xf numFmtId="0" fontId="22" fillId="43" borderId="33" xfId="0" applyFont="1" applyFill="1" applyBorder="1" applyAlignment="1">
      <alignment horizontal="center" vertical="top" wrapText="1"/>
    </xf>
    <xf numFmtId="0" fontId="22" fillId="43" borderId="34" xfId="0" applyFont="1" applyFill="1" applyBorder="1" applyAlignment="1">
      <alignment horizontal="center" vertical="top" wrapText="1"/>
    </xf>
    <xf numFmtId="0" fontId="22" fillId="43" borderId="34" xfId="0" applyFont="1" applyFill="1" applyBorder="1" applyAlignment="1">
      <alignment horizontal="center" vertical="center" wrapText="1"/>
    </xf>
    <xf numFmtId="0" fontId="22" fillId="43" borderId="35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 wrapText="1"/>
    </xf>
    <xf numFmtId="0" fontId="36" fillId="42" borderId="21" xfId="0" applyFont="1" applyFill="1" applyBorder="1" applyAlignment="1">
      <alignment horizontal="center" vertical="center" wrapText="1"/>
    </xf>
    <xf numFmtId="0" fontId="36" fillId="42" borderId="27" xfId="0" applyFont="1" applyFill="1" applyBorder="1" applyAlignment="1">
      <alignment horizontal="center" vertical="center" wrapText="1"/>
    </xf>
    <xf numFmtId="0" fontId="36" fillId="43" borderId="20" xfId="0" applyFont="1" applyFill="1" applyBorder="1" applyAlignment="1">
      <alignment horizontal="center" vertical="center" wrapText="1"/>
    </xf>
    <xf numFmtId="0" fontId="36" fillId="43" borderId="16" xfId="0" applyFont="1" applyFill="1" applyBorder="1" applyAlignment="1">
      <alignment horizontal="center" vertical="center" wrapText="1"/>
    </xf>
    <xf numFmtId="0" fontId="36" fillId="43" borderId="18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78" fontId="36" fillId="33" borderId="15" xfId="0" applyNumberFormat="1" applyFont="1" applyFill="1" applyBorder="1" applyAlignment="1">
      <alignment horizontal="center" vertical="center" wrapText="1"/>
    </xf>
    <xf numFmtId="178" fontId="36" fillId="33" borderId="51" xfId="0" applyNumberFormat="1" applyFont="1" applyFill="1" applyBorder="1" applyAlignment="1">
      <alignment horizontal="center" vertical="center" wrapText="1"/>
    </xf>
    <xf numFmtId="0" fontId="36" fillId="43" borderId="18" xfId="0" applyFont="1" applyFill="1" applyBorder="1" applyAlignment="1">
      <alignment horizontal="center" vertical="center" wrapText="1"/>
    </xf>
    <xf numFmtId="0" fontId="36" fillId="43" borderId="19" xfId="0" applyFont="1" applyFill="1" applyBorder="1" applyAlignment="1">
      <alignment horizontal="center" vertical="center" wrapText="1"/>
    </xf>
    <xf numFmtId="0" fontId="36" fillId="43" borderId="36" xfId="0" applyFont="1" applyFill="1" applyBorder="1" applyAlignment="1">
      <alignment horizontal="center" vertical="center" wrapText="1"/>
    </xf>
    <xf numFmtId="0" fontId="36" fillId="43" borderId="25" xfId="0" applyFont="1" applyFill="1" applyBorder="1" applyAlignment="1">
      <alignment horizontal="center" vertical="center" wrapText="1"/>
    </xf>
    <xf numFmtId="0" fontId="29" fillId="43" borderId="18" xfId="0" applyFont="1" applyFill="1" applyBorder="1" applyAlignment="1">
      <alignment horizontal="center" vertical="center" wrapText="1"/>
    </xf>
    <xf numFmtId="0" fontId="29" fillId="43" borderId="19" xfId="0" applyFont="1" applyFill="1" applyBorder="1" applyAlignment="1">
      <alignment horizontal="center" vertical="center" wrapText="1"/>
    </xf>
    <xf numFmtId="0" fontId="29" fillId="43" borderId="20" xfId="0" applyFont="1" applyFill="1" applyBorder="1" applyAlignment="1">
      <alignment horizontal="center" vertical="center" wrapText="1"/>
    </xf>
    <xf numFmtId="0" fontId="29" fillId="42" borderId="21" xfId="0" applyFont="1" applyFill="1" applyBorder="1" applyAlignment="1">
      <alignment horizontal="center" vertical="center" wrapText="1"/>
    </xf>
    <xf numFmtId="0" fontId="29" fillId="42" borderId="27" xfId="0" applyFont="1" applyFill="1" applyBorder="1" applyAlignment="1">
      <alignment horizontal="center" vertical="center" wrapText="1"/>
    </xf>
    <xf numFmtId="0" fontId="14" fillId="43" borderId="18" xfId="0" applyFont="1" applyFill="1" applyBorder="1" applyAlignment="1">
      <alignment horizontal="center" vertical="center" wrapText="1"/>
    </xf>
    <xf numFmtId="0" fontId="14" fillId="43" borderId="19" xfId="0" applyFont="1" applyFill="1" applyBorder="1" applyAlignment="1">
      <alignment horizontal="center" vertical="center" wrapText="1"/>
    </xf>
    <xf numFmtId="0" fontId="29" fillId="43" borderId="52" xfId="0" applyFont="1" applyFill="1" applyBorder="1" applyAlignment="1">
      <alignment horizontal="center" vertical="center" wrapText="1"/>
    </xf>
    <xf numFmtId="0" fontId="29" fillId="43" borderId="45" xfId="0" applyFont="1" applyFill="1" applyBorder="1" applyAlignment="1">
      <alignment horizontal="center" vertical="center" wrapText="1"/>
    </xf>
    <xf numFmtId="0" fontId="36" fillId="43" borderId="53" xfId="0" applyFont="1" applyFill="1" applyBorder="1" applyAlignment="1">
      <alignment horizontal="center" vertical="center" wrapText="1"/>
    </xf>
    <xf numFmtId="0" fontId="36" fillId="43" borderId="24" xfId="0" applyFont="1" applyFill="1" applyBorder="1" applyAlignment="1">
      <alignment horizontal="center" vertical="center" wrapText="1"/>
    </xf>
    <xf numFmtId="0" fontId="14" fillId="43" borderId="36" xfId="0" applyFont="1" applyFill="1" applyBorder="1" applyAlignment="1">
      <alignment horizontal="center"/>
    </xf>
    <xf numFmtId="0" fontId="14" fillId="43" borderId="25" xfId="0" applyFont="1" applyFill="1" applyBorder="1" applyAlignment="1">
      <alignment horizontal="center"/>
    </xf>
    <xf numFmtId="0" fontId="29" fillId="43" borderId="34" xfId="0" applyFont="1" applyFill="1" applyBorder="1" applyAlignment="1">
      <alignment horizontal="center" vertical="center" wrapText="1"/>
    </xf>
    <xf numFmtId="0" fontId="29" fillId="43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2" borderId="5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 textRotation="90" wrapText="1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2" borderId="31" xfId="0" applyFont="1" applyFill="1" applyBorder="1" applyAlignment="1">
      <alignment horizontal="center" vertical="center" textRotation="90" wrapText="1"/>
    </xf>
    <xf numFmtId="0" fontId="9" fillId="2" borderId="34" xfId="0" applyFont="1" applyFill="1" applyBorder="1" applyAlignment="1">
      <alignment horizontal="center" vertical="center" textRotation="90" wrapText="1"/>
    </xf>
    <xf numFmtId="0" fontId="9" fillId="2" borderId="33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/>
    </xf>
    <xf numFmtId="0" fontId="16" fillId="34" borderId="55" xfId="0" applyFont="1" applyFill="1" applyBorder="1" applyAlignment="1">
      <alignment horizontal="center" vertical="center" textRotation="90" wrapText="1"/>
    </xf>
    <xf numFmtId="0" fontId="16" fillId="34" borderId="56" xfId="0" applyFont="1" applyFill="1" applyBorder="1" applyAlignment="1">
      <alignment horizontal="center" vertical="center" textRotation="90" wrapText="1"/>
    </xf>
    <xf numFmtId="0" fontId="16" fillId="34" borderId="57" xfId="0" applyFont="1" applyFill="1" applyBorder="1" applyAlignment="1">
      <alignment horizontal="center" vertical="center" textRotation="90" wrapText="1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textRotation="90" wrapText="1"/>
    </xf>
    <xf numFmtId="0" fontId="9" fillId="2" borderId="38" xfId="0" applyFont="1" applyFill="1" applyBorder="1" applyAlignment="1">
      <alignment horizontal="center" vertical="center" textRotation="90" wrapText="1"/>
    </xf>
    <xf numFmtId="49" fontId="36" fillId="43" borderId="18" xfId="0" applyNumberFormat="1" applyFont="1" applyFill="1" applyBorder="1" applyAlignment="1">
      <alignment horizontal="center" vertical="center" wrapText="1"/>
    </xf>
    <xf numFmtId="49" fontId="36" fillId="43" borderId="19" xfId="0" applyNumberFormat="1" applyFont="1" applyFill="1" applyBorder="1" applyAlignment="1">
      <alignment horizontal="center" vertical="center" wrapText="1"/>
    </xf>
    <xf numFmtId="49" fontId="36" fillId="41" borderId="16" xfId="0" applyNumberFormat="1" applyFont="1" applyFill="1" applyBorder="1" applyAlignment="1">
      <alignment horizontal="center" vertical="center" wrapText="1"/>
    </xf>
    <xf numFmtId="1" fontId="36" fillId="41" borderId="16" xfId="0" applyNumberFormat="1" applyFont="1" applyFill="1" applyBorder="1" applyAlignment="1">
      <alignment horizontal="center" vertical="center" wrapText="1"/>
    </xf>
    <xf numFmtId="1" fontId="36" fillId="41" borderId="18" xfId="0" applyNumberFormat="1" applyFont="1" applyFill="1" applyBorder="1" applyAlignment="1">
      <alignment horizontal="center" vertical="center" wrapText="1"/>
    </xf>
    <xf numFmtId="0" fontId="44" fillId="41" borderId="60" xfId="0" applyFont="1" applyFill="1" applyBorder="1" applyAlignment="1">
      <alignment horizontal="center" vertical="center" wrapText="1"/>
    </xf>
    <xf numFmtId="0" fontId="44" fillId="41" borderId="44" xfId="0" applyFont="1" applyFill="1" applyBorder="1" applyAlignment="1">
      <alignment horizontal="center" vertical="center" wrapText="1"/>
    </xf>
    <xf numFmtId="0" fontId="22" fillId="38" borderId="18" xfId="0" applyFont="1" applyFill="1" applyBorder="1" applyAlignment="1">
      <alignment horizontal="center" vertical="center" wrapText="1"/>
    </xf>
    <xf numFmtId="0" fontId="22" fillId="38" borderId="19" xfId="0" applyFont="1" applyFill="1" applyBorder="1" applyAlignment="1">
      <alignment horizontal="center" vertical="center" wrapText="1"/>
    </xf>
    <xf numFmtId="0" fontId="22" fillId="38" borderId="20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0" fontId="36" fillId="2" borderId="16" xfId="0" applyNumberFormat="1" applyFont="1" applyFill="1" applyBorder="1" applyAlignment="1">
      <alignment horizontal="center" vertical="center" wrapText="1"/>
    </xf>
    <xf numFmtId="49" fontId="36" fillId="2" borderId="16" xfId="0" applyNumberFormat="1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1" fontId="35" fillId="2" borderId="37" xfId="0" applyNumberFormat="1" applyFont="1" applyFill="1" applyBorder="1" applyAlignment="1">
      <alignment horizontal="center" vertical="center" wrapText="1"/>
    </xf>
    <xf numFmtId="1" fontId="35" fillId="2" borderId="38" xfId="0" applyNumberFormat="1" applyFont="1" applyFill="1" applyBorder="1" applyAlignment="1">
      <alignment horizontal="center" vertical="center" wrapText="1"/>
    </xf>
    <xf numFmtId="1" fontId="35" fillId="7" borderId="39" xfId="0" applyNumberFormat="1" applyFont="1" applyFill="1" applyBorder="1" applyAlignment="1">
      <alignment horizontal="center" vertical="center" wrapText="1"/>
    </xf>
    <xf numFmtId="1" fontId="35" fillId="7" borderId="38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" fontId="35" fillId="2" borderId="58" xfId="0" applyNumberFormat="1" applyFont="1" applyFill="1" applyBorder="1" applyAlignment="1">
      <alignment horizontal="center" vertical="center" wrapText="1"/>
    </xf>
    <xf numFmtId="1" fontId="35" fillId="7" borderId="58" xfId="0" applyNumberFormat="1" applyFont="1" applyFill="1" applyBorder="1" applyAlignment="1">
      <alignment horizontal="center" vertical="center" wrapText="1"/>
    </xf>
    <xf numFmtId="1" fontId="35" fillId="7" borderId="61" xfId="0" applyNumberFormat="1" applyFont="1" applyFill="1" applyBorder="1" applyAlignment="1">
      <alignment horizontal="center" vertical="center" wrapText="1"/>
    </xf>
    <xf numFmtId="1" fontId="35" fillId="2" borderId="39" xfId="0" applyNumberFormat="1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37" fillId="2" borderId="53" xfId="0" applyFont="1" applyFill="1" applyBorder="1" applyAlignment="1">
      <alignment vertical="center" wrapText="1"/>
    </xf>
    <xf numFmtId="0" fontId="14" fillId="2" borderId="59" xfId="0" applyFont="1" applyFill="1" applyBorder="1" applyAlignment="1">
      <alignment vertical="center" wrapText="1"/>
    </xf>
    <xf numFmtId="1" fontId="22" fillId="41" borderId="62" xfId="0" applyNumberFormat="1" applyFont="1" applyFill="1" applyBorder="1" applyAlignment="1">
      <alignment horizontal="center" vertical="center" wrapText="1"/>
    </xf>
    <xf numFmtId="1" fontId="22" fillId="41" borderId="63" xfId="0" applyNumberFormat="1" applyFont="1" applyFill="1" applyBorder="1" applyAlignment="1">
      <alignment horizontal="center" vertical="center" wrapText="1"/>
    </xf>
    <xf numFmtId="1" fontId="22" fillId="41" borderId="64" xfId="0" applyNumberFormat="1" applyFont="1" applyFill="1" applyBorder="1" applyAlignment="1">
      <alignment horizontal="center" vertical="center" wrapText="1"/>
    </xf>
    <xf numFmtId="1" fontId="22" fillId="41" borderId="6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9" fillId="7" borderId="66" xfId="0" applyFont="1" applyFill="1" applyBorder="1" applyAlignment="1">
      <alignment horizontal="center" wrapText="1"/>
    </xf>
    <xf numFmtId="0" fontId="29" fillId="7" borderId="50" xfId="0" applyFont="1" applyFill="1" applyBorder="1" applyAlignment="1">
      <alignment horizontal="center" wrapText="1"/>
    </xf>
    <xf numFmtId="0" fontId="29" fillId="7" borderId="52" xfId="0" applyFont="1" applyFill="1" applyBorder="1" applyAlignment="1">
      <alignment horizontal="center" wrapText="1"/>
    </xf>
    <xf numFmtId="0" fontId="29" fillId="2" borderId="67" xfId="0" applyFont="1" applyFill="1" applyBorder="1" applyAlignment="1">
      <alignment horizontal="center" wrapText="1"/>
    </xf>
    <xf numFmtId="0" fontId="29" fillId="2" borderId="50" xfId="0" applyFont="1" applyFill="1" applyBorder="1" applyAlignment="1">
      <alignment horizontal="center" wrapText="1"/>
    </xf>
    <xf numFmtId="0" fontId="29" fillId="2" borderId="68" xfId="0" applyFont="1" applyFill="1" applyBorder="1" applyAlignment="1">
      <alignment horizontal="center" wrapText="1"/>
    </xf>
    <xf numFmtId="1" fontId="22" fillId="7" borderId="69" xfId="0" applyNumberFormat="1" applyFont="1" applyFill="1" applyBorder="1" applyAlignment="1">
      <alignment horizontal="center" vertical="center" wrapText="1"/>
    </xf>
    <xf numFmtId="0" fontId="22" fillId="7" borderId="39" xfId="0" applyFont="1" applyFill="1" applyBorder="1" applyAlignment="1">
      <alignment horizontal="center" vertical="center" wrapText="1"/>
    </xf>
    <xf numFmtId="1" fontId="36" fillId="41" borderId="10" xfId="0" applyNumberFormat="1" applyFont="1" applyFill="1" applyBorder="1" applyAlignment="1">
      <alignment horizontal="center" vertical="center" wrapText="1"/>
    </xf>
    <xf numFmtId="1" fontId="36" fillId="41" borderId="36" xfId="0" applyNumberFormat="1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22" fillId="42" borderId="40" xfId="0" applyFont="1" applyFill="1" applyBorder="1" applyAlignment="1">
      <alignment horizontal="center" vertical="top" wrapText="1"/>
    </xf>
    <xf numFmtId="0" fontId="22" fillId="42" borderId="43" xfId="0" applyFont="1" applyFill="1" applyBorder="1" applyAlignment="1">
      <alignment horizontal="center" vertical="top" wrapText="1"/>
    </xf>
    <xf numFmtId="1" fontId="29" fillId="41" borderId="21" xfId="0" applyNumberFormat="1" applyFont="1" applyFill="1" applyBorder="1" applyAlignment="1">
      <alignment horizontal="center" vertical="center" wrapText="1"/>
    </xf>
    <xf numFmtId="1" fontId="29" fillId="41" borderId="27" xfId="0" applyNumberFormat="1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" fontId="36" fillId="41" borderId="21" xfId="0" applyNumberFormat="1" applyFont="1" applyFill="1" applyBorder="1" applyAlignment="1">
      <alignment horizontal="center" vertical="center" wrapText="1"/>
    </xf>
    <xf numFmtId="1" fontId="36" fillId="41" borderId="27" xfId="0" applyNumberFormat="1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 wrapText="1"/>
    </xf>
    <xf numFmtId="0" fontId="35" fillId="2" borderId="51" xfId="0" applyFont="1" applyFill="1" applyBorder="1" applyAlignment="1">
      <alignment horizontal="center" vertical="center" wrapText="1"/>
    </xf>
    <xf numFmtId="0" fontId="28" fillId="2" borderId="49" xfId="0" applyFont="1" applyFill="1" applyBorder="1" applyAlignment="1">
      <alignment horizontal="center" vertical="center"/>
    </xf>
    <xf numFmtId="0" fontId="22" fillId="7" borderId="70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 wrapText="1"/>
    </xf>
    <xf numFmtId="0" fontId="35" fillId="2" borderId="71" xfId="0" applyFont="1" applyFill="1" applyBorder="1" applyAlignment="1">
      <alignment horizontal="center" vertical="center" wrapText="1"/>
    </xf>
    <xf numFmtId="1" fontId="22" fillId="41" borderId="72" xfId="0" applyNumberFormat="1" applyFont="1" applyFill="1" applyBorder="1" applyAlignment="1">
      <alignment horizontal="center" vertical="center" wrapText="1"/>
    </xf>
    <xf numFmtId="1" fontId="22" fillId="41" borderId="73" xfId="0" applyNumberFormat="1" applyFont="1" applyFill="1" applyBorder="1" applyAlignment="1">
      <alignment horizontal="center" vertical="center" wrapText="1"/>
    </xf>
    <xf numFmtId="0" fontId="22" fillId="7" borderId="72" xfId="0" applyFont="1" applyFill="1" applyBorder="1" applyAlignment="1">
      <alignment horizontal="center" vertical="center" wrapText="1"/>
    </xf>
    <xf numFmtId="0" fontId="22" fillId="7" borderId="73" xfId="0" applyFont="1" applyFill="1" applyBorder="1" applyAlignment="1">
      <alignment horizontal="center" vertical="center" wrapText="1"/>
    </xf>
    <xf numFmtId="1" fontId="22" fillId="2" borderId="21" xfId="0" applyNumberFormat="1" applyFont="1" applyFill="1" applyBorder="1" applyAlignment="1">
      <alignment horizontal="center" vertical="center" wrapText="1"/>
    </xf>
    <xf numFmtId="1" fontId="22" fillId="2" borderId="20" xfId="0" applyNumberFormat="1" applyFont="1" applyFill="1" applyBorder="1" applyAlignment="1">
      <alignment horizontal="center" vertical="center" wrapText="1"/>
    </xf>
    <xf numFmtId="1" fontId="22" fillId="2" borderId="18" xfId="0" applyNumberFormat="1" applyFont="1" applyFill="1" applyBorder="1" applyAlignment="1">
      <alignment horizontal="center" vertical="center" wrapText="1"/>
    </xf>
    <xf numFmtId="1" fontId="22" fillId="2" borderId="27" xfId="0" applyNumberFormat="1" applyFont="1" applyFill="1" applyBorder="1" applyAlignment="1">
      <alignment horizontal="center" vertical="center" wrapText="1"/>
    </xf>
    <xf numFmtId="1" fontId="22" fillId="2" borderId="72" xfId="0" applyNumberFormat="1" applyFont="1" applyFill="1" applyBorder="1" applyAlignment="1">
      <alignment horizontal="center" vertical="center" wrapText="1"/>
    </xf>
    <xf numFmtId="1" fontId="22" fillId="2" borderId="73" xfId="0" applyNumberFormat="1" applyFont="1" applyFill="1" applyBorder="1" applyAlignment="1">
      <alignment horizontal="center" vertical="center" wrapText="1"/>
    </xf>
    <xf numFmtId="1" fontId="29" fillId="7" borderId="20" xfId="0" applyNumberFormat="1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8" fillId="41" borderId="16" xfId="0" applyFont="1" applyFill="1" applyBorder="1" applyAlignment="1">
      <alignment horizontal="center" vertical="center"/>
    </xf>
    <xf numFmtId="0" fontId="18" fillId="41" borderId="18" xfId="0" applyFont="1" applyFill="1" applyBorder="1" applyAlignment="1">
      <alignment horizontal="center" vertical="center"/>
    </xf>
    <xf numFmtId="0" fontId="18" fillId="41" borderId="74" xfId="0" applyFont="1" applyFill="1" applyBorder="1" applyAlignment="1">
      <alignment horizontal="center" vertical="center"/>
    </xf>
    <xf numFmtId="0" fontId="18" fillId="41" borderId="75" xfId="0" applyFont="1" applyFill="1" applyBorder="1" applyAlignment="1">
      <alignment horizontal="center" vertical="center"/>
    </xf>
    <xf numFmtId="1" fontId="22" fillId="41" borderId="18" xfId="0" applyNumberFormat="1" applyFont="1" applyFill="1" applyBorder="1" applyAlignment="1">
      <alignment horizontal="center" vertical="center" wrapText="1"/>
    </xf>
    <xf numFmtId="1" fontId="22" fillId="41" borderId="27" xfId="0" applyNumberFormat="1" applyFont="1" applyFill="1" applyBorder="1" applyAlignment="1">
      <alignment horizontal="center" vertical="center" wrapText="1"/>
    </xf>
    <xf numFmtId="1" fontId="22" fillId="41" borderId="25" xfId="0" applyNumberFormat="1" applyFont="1" applyFill="1" applyBorder="1" applyAlignment="1">
      <alignment horizontal="center" vertical="center" wrapText="1"/>
    </xf>
    <xf numFmtId="1" fontId="22" fillId="41" borderId="23" xfId="0" applyNumberFormat="1" applyFont="1" applyFill="1" applyBorder="1" applyAlignment="1">
      <alignment horizontal="center" vertical="center" wrapText="1"/>
    </xf>
    <xf numFmtId="1" fontId="22" fillId="41" borderId="52" xfId="0" applyNumberFormat="1" applyFont="1" applyFill="1" applyBorder="1" applyAlignment="1">
      <alignment horizontal="center" vertical="center" wrapText="1"/>
    </xf>
    <xf numFmtId="1" fontId="22" fillId="41" borderId="46" xfId="0" applyNumberFormat="1" applyFont="1" applyFill="1" applyBorder="1" applyAlignment="1">
      <alignment horizontal="center" vertical="center" wrapText="1"/>
    </xf>
    <xf numFmtId="1" fontId="22" fillId="41" borderId="45" xfId="0" applyNumberFormat="1" applyFont="1" applyFill="1" applyBorder="1" applyAlignment="1">
      <alignment horizontal="center" vertical="center" wrapText="1"/>
    </xf>
    <xf numFmtId="1" fontId="22" fillId="41" borderId="66" xfId="0" applyNumberFormat="1" applyFont="1" applyFill="1" applyBorder="1" applyAlignment="1">
      <alignment horizontal="center" vertical="center" wrapText="1"/>
    </xf>
    <xf numFmtId="1" fontId="22" fillId="2" borderId="30" xfId="0" applyNumberFormat="1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1" fontId="22" fillId="7" borderId="66" xfId="0" applyNumberFormat="1" applyFont="1" applyFill="1" applyBorder="1" applyAlignment="1">
      <alignment horizontal="center" vertical="center" wrapText="1"/>
    </xf>
    <xf numFmtId="0" fontId="22" fillId="7" borderId="50" xfId="0" applyFont="1" applyFill="1" applyBorder="1" applyAlignment="1">
      <alignment horizontal="center" vertical="center" wrapText="1"/>
    </xf>
    <xf numFmtId="0" fontId="22" fillId="7" borderId="52" xfId="0" applyFont="1" applyFill="1" applyBorder="1" applyAlignment="1">
      <alignment horizontal="center" vertical="center" wrapText="1"/>
    </xf>
    <xf numFmtId="1" fontId="22" fillId="2" borderId="69" xfId="0" applyNumberFormat="1" applyFont="1" applyFill="1" applyBorder="1" applyAlignment="1">
      <alignment horizontal="center" vertical="center" wrapText="1"/>
    </xf>
    <xf numFmtId="0" fontId="22" fillId="2" borderId="7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1" fontId="22" fillId="2" borderId="76" xfId="0" applyNumberFormat="1" applyFont="1" applyFill="1" applyBorder="1" applyAlignment="1">
      <alignment horizontal="center" vertical="center" wrapText="1"/>
    </xf>
    <xf numFmtId="0" fontId="35" fillId="7" borderId="20" xfId="0" applyFont="1" applyFill="1" applyBorder="1" applyAlignment="1">
      <alignment horizontal="center" vertical="center" wrapText="1"/>
    </xf>
    <xf numFmtId="0" fontId="35" fillId="7" borderId="16" xfId="0" applyFont="1" applyFill="1" applyBorder="1" applyAlignment="1">
      <alignment horizontal="center" vertical="center" wrapText="1"/>
    </xf>
    <xf numFmtId="0" fontId="35" fillId="7" borderId="18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37" fillId="2" borderId="64" xfId="0" applyFont="1" applyFill="1" applyBorder="1" applyAlignment="1">
      <alignment horizontal="center" vertical="center" wrapText="1"/>
    </xf>
    <xf numFmtId="0" fontId="37" fillId="2" borderId="49" xfId="0" applyFont="1" applyFill="1" applyBorder="1" applyAlignment="1">
      <alignment horizontal="center" vertical="center" wrapText="1"/>
    </xf>
    <xf numFmtId="0" fontId="37" fillId="7" borderId="36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29" fillId="7" borderId="20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37" fillId="7" borderId="20" xfId="0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37" fillId="2" borderId="51" xfId="0" applyFont="1" applyFill="1" applyBorder="1" applyAlignment="1">
      <alignment horizontal="center" vertical="center" wrapText="1"/>
    </xf>
    <xf numFmtId="1" fontId="29" fillId="2" borderId="16" xfId="0" applyNumberFormat="1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vertical="center" wrapText="1"/>
    </xf>
    <xf numFmtId="0" fontId="37" fillId="2" borderId="19" xfId="0" applyFont="1" applyFill="1" applyBorder="1" applyAlignment="1">
      <alignment vertical="center" wrapText="1"/>
    </xf>
    <xf numFmtId="0" fontId="37" fillId="2" borderId="20" xfId="0" applyFont="1" applyFill="1" applyBorder="1" applyAlignment="1">
      <alignment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1" fontId="29" fillId="2" borderId="12" xfId="0" applyNumberFormat="1" applyFont="1" applyFill="1" applyBorder="1" applyAlignment="1">
      <alignment horizontal="center" vertical="center" wrapText="1"/>
    </xf>
    <xf numFmtId="0" fontId="37" fillId="2" borderId="25" xfId="0" applyFont="1" applyFill="1" applyBorder="1" applyAlignment="1">
      <alignment vertical="center" wrapText="1"/>
    </xf>
    <xf numFmtId="0" fontId="37" fillId="2" borderId="23" xfId="0" applyFont="1" applyFill="1" applyBorder="1" applyAlignment="1">
      <alignment vertical="center" wrapText="1"/>
    </xf>
    <xf numFmtId="1" fontId="35" fillId="2" borderId="67" xfId="0" applyNumberFormat="1" applyFont="1" applyFill="1" applyBorder="1" applyAlignment="1">
      <alignment horizontal="center" vertical="center" wrapText="1"/>
    </xf>
    <xf numFmtId="1" fontId="35" fillId="2" borderId="50" xfId="0" applyNumberFormat="1" applyFont="1" applyFill="1" applyBorder="1" applyAlignment="1">
      <alignment horizontal="center" vertical="center" wrapText="1"/>
    </xf>
    <xf numFmtId="0" fontId="37" fillId="2" borderId="59" xfId="0" applyFont="1" applyFill="1" applyBorder="1" applyAlignment="1">
      <alignment vertical="center" wrapText="1"/>
    </xf>
    <xf numFmtId="0" fontId="37" fillId="2" borderId="24" xfId="0" applyFont="1" applyFill="1" applyBorder="1" applyAlignment="1">
      <alignment vertical="center" wrapText="1"/>
    </xf>
    <xf numFmtId="1" fontId="29" fillId="2" borderId="34" xfId="0" applyNumberFormat="1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37" fillId="2" borderId="36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37" fillId="2" borderId="17" xfId="0" applyFont="1" applyFill="1" applyBorder="1" applyAlignment="1">
      <alignment vertical="center" wrapText="1"/>
    </xf>
    <xf numFmtId="0" fontId="14" fillId="2" borderId="36" xfId="0" applyFont="1" applyFill="1" applyBorder="1" applyAlignment="1">
      <alignment vertical="center" wrapText="1"/>
    </xf>
    <xf numFmtId="0" fontId="14" fillId="2" borderId="53" xfId="0" applyFont="1" applyFill="1" applyBorder="1" applyAlignment="1">
      <alignment vertical="center" wrapText="1"/>
    </xf>
    <xf numFmtId="0" fontId="37" fillId="2" borderId="15" xfId="0" applyFont="1" applyFill="1" applyBorder="1" applyAlignment="1">
      <alignment vertical="center" wrapText="1"/>
    </xf>
    <xf numFmtId="0" fontId="37" fillId="2" borderId="13" xfId="0" applyFont="1" applyFill="1" applyBorder="1" applyAlignment="1">
      <alignment vertical="center" wrapText="1"/>
    </xf>
    <xf numFmtId="178" fontId="36" fillId="33" borderId="17" xfId="0" applyNumberFormat="1" applyFont="1" applyFill="1" applyBorder="1" applyAlignment="1">
      <alignment horizontal="center" vertical="center" wrapText="1"/>
    </xf>
    <xf numFmtId="178" fontId="36" fillId="33" borderId="77" xfId="0" applyNumberFormat="1" applyFont="1" applyFill="1" applyBorder="1" applyAlignment="1">
      <alignment horizontal="center" vertical="center" wrapText="1"/>
    </xf>
    <xf numFmtId="0" fontId="36" fillId="2" borderId="10" xfId="0" applyNumberFormat="1" applyFont="1" applyFill="1" applyBorder="1" applyAlignment="1">
      <alignment horizontal="center" vertical="center" wrapText="1"/>
    </xf>
    <xf numFmtId="49" fontId="36" fillId="2" borderId="10" xfId="0" applyNumberFormat="1" applyFont="1" applyFill="1" applyBorder="1" applyAlignment="1">
      <alignment horizontal="center" vertical="center" wrapText="1"/>
    </xf>
    <xf numFmtId="1" fontId="29" fillId="41" borderId="16" xfId="0" applyNumberFormat="1" applyFont="1" applyFill="1" applyBorder="1" applyAlignment="1">
      <alignment horizontal="center" vertical="center" wrapText="1"/>
    </xf>
    <xf numFmtId="1" fontId="29" fillId="41" borderId="18" xfId="0" applyNumberFormat="1" applyFont="1" applyFill="1" applyBorder="1" applyAlignment="1">
      <alignment horizontal="center" vertical="center" wrapText="1"/>
    </xf>
    <xf numFmtId="1" fontId="29" fillId="7" borderId="16" xfId="0" applyNumberFormat="1" applyFont="1" applyFill="1" applyBorder="1" applyAlignment="1">
      <alignment horizontal="center" vertical="center" wrapText="1"/>
    </xf>
    <xf numFmtId="1" fontId="29" fillId="2" borderId="15" xfId="0" applyNumberFormat="1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7" fillId="7" borderId="23" xfId="0" applyFont="1" applyFill="1" applyBorder="1" applyAlignment="1">
      <alignment horizontal="center" vertical="center" wrapText="1"/>
    </xf>
    <xf numFmtId="0" fontId="14" fillId="2" borderId="77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1" fontId="13" fillId="41" borderId="16" xfId="0" applyNumberFormat="1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1" fontId="13" fillId="41" borderId="18" xfId="0" applyNumberFormat="1" applyFont="1" applyFill="1" applyBorder="1" applyAlignment="1">
      <alignment horizontal="center" vertical="center" wrapText="1"/>
    </xf>
    <xf numFmtId="1" fontId="22" fillId="0" borderId="37" xfId="0" applyNumberFormat="1" applyFont="1" applyBorder="1" applyAlignment="1">
      <alignment horizontal="center" vertical="center" wrapText="1"/>
    </xf>
    <xf numFmtId="1" fontId="22" fillId="0" borderId="61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" fontId="22" fillId="0" borderId="29" xfId="0" applyNumberFormat="1" applyFont="1" applyBorder="1" applyAlignment="1">
      <alignment horizontal="center" vertical="center" wrapText="1"/>
    </xf>
    <xf numFmtId="1" fontId="22" fillId="0" borderId="62" xfId="0" applyNumberFormat="1" applyFont="1" applyFill="1" applyBorder="1" applyAlignment="1">
      <alignment horizontal="center" vertical="center" wrapText="1"/>
    </xf>
    <xf numFmtId="1" fontId="22" fillId="0" borderId="63" xfId="0" applyNumberFormat="1" applyFont="1" applyFill="1" applyBorder="1" applyAlignment="1">
      <alignment horizontal="center" vertical="center" wrapText="1"/>
    </xf>
    <xf numFmtId="1" fontId="22" fillId="0" borderId="64" xfId="0" applyNumberFormat="1" applyFont="1" applyFill="1" applyBorder="1" applyAlignment="1">
      <alignment horizontal="center" vertical="center" wrapText="1"/>
    </xf>
    <xf numFmtId="1" fontId="22" fillId="0" borderId="65" xfId="0" applyNumberFormat="1" applyFont="1" applyFill="1" applyBorder="1" applyAlignment="1">
      <alignment horizontal="center" vertical="center" wrapText="1"/>
    </xf>
    <xf numFmtId="1" fontId="22" fillId="41" borderId="41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1" fontId="29" fillId="2" borderId="67" xfId="0" applyNumberFormat="1" applyFont="1" applyFill="1" applyBorder="1" applyAlignment="1">
      <alignment horizontal="center" vertical="center" wrapText="1"/>
    </xf>
    <xf numFmtId="1" fontId="29" fillId="2" borderId="50" xfId="0" applyNumberFormat="1" applyFont="1" applyFill="1" applyBorder="1" applyAlignment="1">
      <alignment horizontal="center" vertical="center" wrapText="1"/>
    </xf>
    <xf numFmtId="1" fontId="14" fillId="41" borderId="16" xfId="0" applyNumberFormat="1" applyFont="1" applyFill="1" applyBorder="1" applyAlignment="1">
      <alignment horizontal="center" vertical="center" wrapText="1"/>
    </xf>
    <xf numFmtId="1" fontId="36" fillId="41" borderId="19" xfId="0" applyNumberFormat="1" applyFont="1" applyFill="1" applyBorder="1" applyAlignment="1">
      <alignment horizontal="center" vertical="center" wrapText="1"/>
    </xf>
    <xf numFmtId="1" fontId="36" fillId="41" borderId="20" xfId="0" applyNumberFormat="1" applyFont="1" applyFill="1" applyBorder="1" applyAlignment="1">
      <alignment horizontal="center" vertical="center" wrapText="1"/>
    </xf>
    <xf numFmtId="1" fontId="29" fillId="41" borderId="19" xfId="0" applyNumberFormat="1" applyFont="1" applyFill="1" applyBorder="1" applyAlignment="1">
      <alignment horizontal="center" vertical="center" wrapText="1"/>
    </xf>
    <xf numFmtId="1" fontId="29" fillId="41" borderId="20" xfId="0" applyNumberFormat="1" applyFont="1" applyFill="1" applyBorder="1" applyAlignment="1">
      <alignment horizontal="center" vertical="center" wrapText="1"/>
    </xf>
    <xf numFmtId="1" fontId="36" fillId="41" borderId="16" xfId="0" applyNumberFormat="1" applyFont="1" applyFill="1" applyBorder="1" applyAlignment="1">
      <alignment horizontal="center" vertical="top" wrapText="1"/>
    </xf>
    <xf numFmtId="1" fontId="14" fillId="41" borderId="18" xfId="0" applyNumberFormat="1" applyFont="1" applyFill="1" applyBorder="1" applyAlignment="1">
      <alignment horizontal="center" vertical="top" wrapText="1"/>
    </xf>
    <xf numFmtId="0" fontId="37" fillId="2" borderId="1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1" fontId="29" fillId="2" borderId="45" xfId="0" applyNumberFormat="1" applyFont="1" applyFill="1" applyBorder="1" applyAlignment="1">
      <alignment horizontal="center" vertical="center" wrapText="1"/>
    </xf>
    <xf numFmtId="1" fontId="29" fillId="2" borderId="66" xfId="0" applyNumberFormat="1" applyFont="1" applyFill="1" applyBorder="1" applyAlignment="1">
      <alignment horizontal="center" vertical="center" wrapText="1"/>
    </xf>
    <xf numFmtId="1" fontId="29" fillId="2" borderId="78" xfId="0" applyNumberFormat="1" applyFont="1" applyFill="1" applyBorder="1" applyAlignment="1">
      <alignment horizontal="center" vertical="center" wrapText="1"/>
    </xf>
    <xf numFmtId="1" fontId="29" fillId="2" borderId="52" xfId="0" applyNumberFormat="1" applyFont="1" applyFill="1" applyBorder="1" applyAlignment="1">
      <alignment horizontal="center" vertical="center" wrapText="1"/>
    </xf>
    <xf numFmtId="1" fontId="22" fillId="2" borderId="67" xfId="0" applyNumberFormat="1" applyFont="1" applyFill="1" applyBorder="1" applyAlignment="1">
      <alignment horizontal="center" vertical="center" wrapText="1"/>
    </xf>
    <xf numFmtId="0" fontId="22" fillId="2" borderId="50" xfId="0" applyFont="1" applyFill="1" applyBorder="1" applyAlignment="1">
      <alignment horizontal="center" vertical="center" wrapText="1"/>
    </xf>
    <xf numFmtId="0" fontId="22" fillId="2" borderId="68" xfId="0" applyFont="1" applyFill="1" applyBorder="1" applyAlignment="1">
      <alignment horizontal="center" vertical="center" wrapText="1"/>
    </xf>
    <xf numFmtId="1" fontId="22" fillId="41" borderId="44" xfId="0" applyNumberFormat="1" applyFont="1" applyFill="1" applyBorder="1" applyAlignment="1">
      <alignment horizontal="center" vertical="top" wrapText="1"/>
    </xf>
    <xf numFmtId="1" fontId="22" fillId="41" borderId="46" xfId="0" applyNumberFormat="1" applyFont="1" applyFill="1" applyBorder="1" applyAlignment="1">
      <alignment horizontal="center" vertical="top" wrapText="1"/>
    </xf>
    <xf numFmtId="0" fontId="35" fillId="7" borderId="59" xfId="0" applyFont="1" applyFill="1" applyBorder="1" applyAlignment="1">
      <alignment horizontal="center" wrapText="1"/>
    </xf>
    <xf numFmtId="0" fontId="35" fillId="7" borderId="14" xfId="0" applyFont="1" applyFill="1" applyBorder="1" applyAlignment="1">
      <alignment horizontal="center" wrapText="1"/>
    </xf>
    <xf numFmtId="0" fontId="35" fillId="7" borderId="53" xfId="0" applyFont="1" applyFill="1" applyBorder="1" applyAlignment="1">
      <alignment horizontal="center" wrapText="1"/>
    </xf>
    <xf numFmtId="0" fontId="35" fillId="2" borderId="15" xfId="0" applyFont="1" applyFill="1" applyBorder="1" applyAlignment="1">
      <alignment horizontal="center" wrapText="1"/>
    </xf>
    <xf numFmtId="0" fontId="35" fillId="2" borderId="16" xfId="0" applyFont="1" applyFill="1" applyBorder="1" applyAlignment="1">
      <alignment horizontal="center" wrapText="1"/>
    </xf>
    <xf numFmtId="0" fontId="35" fillId="2" borderId="51" xfId="0" applyFont="1" applyFill="1" applyBorder="1" applyAlignment="1">
      <alignment horizontal="center" wrapText="1"/>
    </xf>
    <xf numFmtId="0" fontId="35" fillId="7" borderId="20" xfId="0" applyFont="1" applyFill="1" applyBorder="1" applyAlignment="1">
      <alignment horizontal="center" wrapText="1"/>
    </xf>
    <xf numFmtId="0" fontId="35" fillId="7" borderId="16" xfId="0" applyFont="1" applyFill="1" applyBorder="1" applyAlignment="1">
      <alignment horizontal="center" wrapText="1"/>
    </xf>
    <xf numFmtId="0" fontId="35" fillId="7" borderId="18" xfId="0" applyFont="1" applyFill="1" applyBorder="1" applyAlignment="1">
      <alignment horizontal="center" wrapText="1"/>
    </xf>
    <xf numFmtId="1" fontId="18" fillId="41" borderId="16" xfId="0" applyNumberFormat="1" applyFont="1" applyFill="1" applyBorder="1" applyAlignment="1">
      <alignment horizontal="center" vertical="center"/>
    </xf>
    <xf numFmtId="1" fontId="18" fillId="41" borderId="18" xfId="0" applyNumberFormat="1" applyFont="1" applyFill="1" applyBorder="1" applyAlignment="1">
      <alignment horizontal="center" vertical="center"/>
    </xf>
    <xf numFmtId="0" fontId="35" fillId="41" borderId="59" xfId="0" applyFont="1" applyFill="1" applyBorder="1" applyAlignment="1">
      <alignment horizontal="center" vertical="center" textRotation="90" wrapText="1"/>
    </xf>
    <xf numFmtId="0" fontId="35" fillId="41" borderId="14" xfId="0" applyFont="1" applyFill="1" applyBorder="1" applyAlignment="1">
      <alignment horizontal="center" vertical="center" textRotation="90" wrapText="1"/>
    </xf>
    <xf numFmtId="0" fontId="35" fillId="41" borderId="20" xfId="0" applyFont="1" applyFill="1" applyBorder="1" applyAlignment="1">
      <alignment horizontal="center" vertical="center" textRotation="90" wrapText="1"/>
    </xf>
    <xf numFmtId="0" fontId="35" fillId="41" borderId="16" xfId="0" applyFont="1" applyFill="1" applyBorder="1" applyAlignment="1">
      <alignment horizontal="center" vertical="center" textRotation="90" wrapText="1"/>
    </xf>
    <xf numFmtId="0" fontId="35" fillId="41" borderId="79" xfId="0" applyFont="1" applyFill="1" applyBorder="1" applyAlignment="1">
      <alignment horizontal="center" vertical="center" textRotation="90" wrapText="1"/>
    </xf>
    <xf numFmtId="0" fontId="35" fillId="41" borderId="74" xfId="0" applyFont="1" applyFill="1" applyBorder="1" applyAlignment="1">
      <alignment horizontal="center" vertical="center" textRotation="90" wrapText="1"/>
    </xf>
    <xf numFmtId="1" fontId="22" fillId="2" borderId="80" xfId="0" applyNumberFormat="1" applyFont="1" applyFill="1" applyBorder="1" applyAlignment="1">
      <alignment horizontal="center" vertical="center" wrapText="1"/>
    </xf>
    <xf numFmtId="0" fontId="22" fillId="7" borderId="76" xfId="0" applyFont="1" applyFill="1" applyBorder="1" applyAlignment="1">
      <alignment horizontal="center" vertical="center" wrapText="1"/>
    </xf>
    <xf numFmtId="1" fontId="22" fillId="41" borderId="80" xfId="0" applyNumberFormat="1" applyFont="1" applyFill="1" applyBorder="1" applyAlignment="1">
      <alignment horizontal="center" vertical="center" wrapText="1"/>
    </xf>
    <xf numFmtId="1" fontId="37" fillId="41" borderId="16" xfId="0" applyNumberFormat="1" applyFont="1" applyFill="1" applyBorder="1" applyAlignment="1">
      <alignment horizontal="center" vertical="center" wrapText="1"/>
    </xf>
    <xf numFmtId="1" fontId="37" fillId="41" borderId="18" xfId="0" applyNumberFormat="1" applyFont="1" applyFill="1" applyBorder="1" applyAlignment="1">
      <alignment horizontal="center" vertical="center" wrapText="1"/>
    </xf>
    <xf numFmtId="1" fontId="35" fillId="7" borderId="20" xfId="0" applyNumberFormat="1" applyFont="1" applyFill="1" applyBorder="1" applyAlignment="1">
      <alignment horizontal="center" wrapText="1"/>
    </xf>
    <xf numFmtId="1" fontId="22" fillId="41" borderId="81" xfId="0" applyNumberFormat="1" applyFont="1" applyFill="1" applyBorder="1" applyAlignment="1">
      <alignment horizontal="center" vertical="center" wrapText="1"/>
    </xf>
    <xf numFmtId="0" fontId="29" fillId="2" borderId="52" xfId="0" applyFont="1" applyFill="1" applyBorder="1" applyAlignment="1">
      <alignment horizontal="center" wrapText="1"/>
    </xf>
    <xf numFmtId="0" fontId="16" fillId="34" borderId="70" xfId="0" applyFont="1" applyFill="1" applyBorder="1" applyAlignment="1">
      <alignment horizontal="center" vertical="center" textRotation="90"/>
    </xf>
    <xf numFmtId="0" fontId="16" fillId="34" borderId="11" xfId="0" applyFont="1" applyFill="1" applyBorder="1" applyAlignment="1">
      <alignment horizontal="center" vertical="center" textRotation="90"/>
    </xf>
    <xf numFmtId="0" fontId="16" fillId="34" borderId="12" xfId="0" applyFont="1" applyFill="1" applyBorder="1" applyAlignment="1">
      <alignment horizontal="center" vertical="center" textRotation="90"/>
    </xf>
    <xf numFmtId="0" fontId="16" fillId="34" borderId="39" xfId="0" applyFont="1" applyFill="1" applyBorder="1" applyAlignment="1">
      <alignment horizontal="center" vertical="center"/>
    </xf>
    <xf numFmtId="0" fontId="16" fillId="34" borderId="58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6" fillId="34" borderId="61" xfId="0" applyFont="1" applyFill="1" applyBorder="1" applyAlignment="1">
      <alignment horizontal="center" vertical="center"/>
    </xf>
    <xf numFmtId="0" fontId="16" fillId="34" borderId="82" xfId="0" applyFont="1" applyFill="1" applyBorder="1" applyAlignment="1">
      <alignment horizontal="center" vertical="center"/>
    </xf>
    <xf numFmtId="0" fontId="16" fillId="34" borderId="83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textRotation="90" wrapText="1"/>
    </xf>
    <xf numFmtId="0" fontId="9" fillId="2" borderId="84" xfId="0" applyFont="1" applyFill="1" applyBorder="1" applyAlignment="1">
      <alignment horizontal="center" vertical="center" textRotation="90" wrapText="1"/>
    </xf>
    <xf numFmtId="0" fontId="9" fillId="2" borderId="28" xfId="0" applyFont="1" applyFill="1" applyBorder="1" applyAlignment="1">
      <alignment horizontal="center" vertical="center" textRotation="90" wrapText="1"/>
    </xf>
    <xf numFmtId="0" fontId="38" fillId="7" borderId="74" xfId="0" applyFont="1" applyFill="1" applyBorder="1" applyAlignment="1">
      <alignment horizontal="center" vertical="center" wrapText="1"/>
    </xf>
    <xf numFmtId="0" fontId="29" fillId="7" borderId="54" xfId="0" applyFont="1" applyFill="1" applyBorder="1" applyAlignment="1">
      <alignment horizontal="center" wrapText="1"/>
    </xf>
    <xf numFmtId="0" fontId="29" fillId="7" borderId="63" xfId="0" applyFont="1" applyFill="1" applyBorder="1" applyAlignment="1">
      <alignment horizontal="center" wrapText="1"/>
    </xf>
    <xf numFmtId="0" fontId="38" fillId="7" borderId="85" xfId="0" applyFont="1" applyFill="1" applyBorder="1" applyAlignment="1">
      <alignment horizontal="center" vertical="center" wrapText="1"/>
    </xf>
    <xf numFmtId="0" fontId="39" fillId="7" borderId="74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38" fillId="2" borderId="74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22" fillId="7" borderId="81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right" vertical="center" wrapText="1"/>
    </xf>
    <xf numFmtId="0" fontId="22" fillId="0" borderId="45" xfId="0" applyFont="1" applyBorder="1" applyAlignment="1">
      <alignment horizontal="right" vertical="center" wrapText="1"/>
    </xf>
    <xf numFmtId="0" fontId="22" fillId="0" borderId="46" xfId="0" applyFont="1" applyBorder="1" applyAlignment="1">
      <alignment horizontal="right" vertical="center" wrapText="1"/>
    </xf>
    <xf numFmtId="0" fontId="7" fillId="2" borderId="67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 wrapText="1"/>
    </xf>
    <xf numFmtId="0" fontId="22" fillId="2" borderId="76" xfId="0" applyFont="1" applyFill="1" applyBorder="1" applyAlignment="1">
      <alignment horizontal="center" vertical="center" wrapText="1"/>
    </xf>
    <xf numFmtId="0" fontId="22" fillId="2" borderId="73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textRotation="90" wrapText="1"/>
    </xf>
    <xf numFmtId="0" fontId="9" fillId="2" borderId="82" xfId="0" applyFont="1" applyFill="1" applyBorder="1" applyAlignment="1">
      <alignment horizontal="center" vertical="center" textRotation="90" wrapText="1"/>
    </xf>
    <xf numFmtId="0" fontId="9" fillId="2" borderId="29" xfId="0" applyFont="1" applyFill="1" applyBorder="1" applyAlignment="1">
      <alignment horizontal="center" vertical="center" textRotation="90" wrapText="1"/>
    </xf>
    <xf numFmtId="0" fontId="7" fillId="2" borderId="54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center" vertical="center" wrapText="1"/>
    </xf>
    <xf numFmtId="0" fontId="16" fillId="34" borderId="32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59" xfId="0" applyFont="1" applyFill="1" applyBorder="1" applyAlignment="1">
      <alignment horizontal="center" vertical="center" wrapText="1"/>
    </xf>
    <xf numFmtId="0" fontId="22" fillId="2" borderId="72" xfId="0" applyFont="1" applyFill="1" applyBorder="1" applyAlignment="1">
      <alignment horizontal="center" vertical="center" wrapText="1"/>
    </xf>
    <xf numFmtId="0" fontId="22" fillId="2" borderId="80" xfId="0" applyFont="1" applyFill="1" applyBorder="1" applyAlignment="1">
      <alignment horizontal="center" vertical="center" wrapText="1"/>
    </xf>
    <xf numFmtId="0" fontId="22" fillId="7" borderId="80" xfId="0" applyFont="1" applyFill="1" applyBorder="1" applyAlignment="1">
      <alignment horizontal="center" vertical="center" wrapText="1"/>
    </xf>
    <xf numFmtId="0" fontId="37" fillId="2" borderId="49" xfId="0" applyFont="1" applyFill="1" applyBorder="1" applyAlignment="1">
      <alignment vertical="center" wrapText="1"/>
    </xf>
    <xf numFmtId="0" fontId="14" fillId="2" borderId="49" xfId="0" applyFont="1" applyFill="1" applyBorder="1" applyAlignment="1">
      <alignment vertical="center" wrapText="1"/>
    </xf>
    <xf numFmtId="0" fontId="14" fillId="2" borderId="65" xfId="0" applyFont="1" applyFill="1" applyBorder="1" applyAlignment="1">
      <alignment vertical="center" wrapText="1"/>
    </xf>
    <xf numFmtId="0" fontId="29" fillId="2" borderId="51" xfId="0" applyFont="1" applyFill="1" applyBorder="1" applyAlignment="1">
      <alignment horizontal="center" vertical="center" wrapText="1"/>
    </xf>
    <xf numFmtId="0" fontId="29" fillId="2" borderId="54" xfId="0" applyFont="1" applyFill="1" applyBorder="1" applyAlignment="1">
      <alignment horizontal="center" vertical="center" wrapText="1"/>
    </xf>
    <xf numFmtId="0" fontId="29" fillId="2" borderId="63" xfId="0" applyFont="1" applyFill="1" applyBorder="1" applyAlignment="1">
      <alignment horizontal="center" vertical="center" wrapText="1"/>
    </xf>
    <xf numFmtId="1" fontId="29" fillId="2" borderId="69" xfId="0" applyNumberFormat="1" applyFont="1" applyFill="1" applyBorder="1" applyAlignment="1">
      <alignment horizontal="center" vertical="center" wrapText="1"/>
    </xf>
    <xf numFmtId="1" fontId="29" fillId="2" borderId="70" xfId="0" applyNumberFormat="1" applyFont="1" applyFill="1" applyBorder="1" applyAlignment="1">
      <alignment horizontal="center" vertical="center" wrapText="1"/>
    </xf>
    <xf numFmtId="0" fontId="37" fillId="2" borderId="87" xfId="0" applyFont="1" applyFill="1" applyBorder="1" applyAlignment="1">
      <alignment vertical="center" wrapText="1"/>
    </xf>
    <xf numFmtId="0" fontId="39" fillId="2" borderId="79" xfId="0" applyFont="1" applyFill="1" applyBorder="1" applyAlignment="1">
      <alignment horizontal="center" vertical="center" wrapText="1"/>
    </xf>
    <xf numFmtId="0" fontId="39" fillId="2" borderId="75" xfId="0" applyFont="1" applyFill="1" applyBorder="1" applyAlignment="1">
      <alignment horizontal="center" vertical="center" wrapText="1"/>
    </xf>
    <xf numFmtId="0" fontId="39" fillId="2" borderId="74" xfId="0" applyFont="1" applyFill="1" applyBorder="1" applyAlignment="1">
      <alignment horizontal="center" vertical="center" wrapText="1"/>
    </xf>
    <xf numFmtId="1" fontId="29" fillId="2" borderId="46" xfId="0" applyNumberFormat="1" applyFont="1" applyFill="1" applyBorder="1" applyAlignment="1">
      <alignment horizontal="center" vertical="center" wrapText="1"/>
    </xf>
    <xf numFmtId="1" fontId="14" fillId="41" borderId="18" xfId="0" applyNumberFormat="1" applyFont="1" applyFill="1" applyBorder="1" applyAlignment="1">
      <alignment horizontal="center" vertical="center" wrapText="1"/>
    </xf>
    <xf numFmtId="1" fontId="29" fillId="41" borderId="50" xfId="0" applyNumberFormat="1" applyFont="1" applyFill="1" applyBorder="1" applyAlignment="1">
      <alignment horizontal="center" vertical="center" wrapText="1"/>
    </xf>
    <xf numFmtId="1" fontId="29" fillId="41" borderId="52" xfId="0" applyNumberFormat="1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1" fontId="36" fillId="41" borderId="13" xfId="0" applyNumberFormat="1" applyFont="1" applyFill="1" applyBorder="1" applyAlignment="1">
      <alignment horizontal="center" vertical="center" wrapText="1"/>
    </xf>
    <xf numFmtId="1" fontId="36" fillId="41" borderId="71" xfId="0" applyNumberFormat="1" applyFont="1" applyFill="1" applyBorder="1" applyAlignment="1">
      <alignment horizontal="center" vertical="center" wrapText="1"/>
    </xf>
    <xf numFmtId="49" fontId="37" fillId="2" borderId="16" xfId="0" applyNumberFormat="1" applyFont="1" applyFill="1" applyBorder="1" applyAlignment="1">
      <alignment horizontal="center" vertical="center" wrapText="1"/>
    </xf>
    <xf numFmtId="49" fontId="37" fillId="2" borderId="15" xfId="0" applyNumberFormat="1" applyFont="1" applyFill="1" applyBorder="1" applyAlignment="1">
      <alignment horizontal="center" vertical="center" wrapText="1"/>
    </xf>
    <xf numFmtId="1" fontId="29" fillId="41" borderId="66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1" fontId="36" fillId="41" borderId="30" xfId="0" applyNumberFormat="1" applyFont="1" applyFill="1" applyBorder="1" applyAlignment="1">
      <alignment horizontal="center" vertical="center" wrapText="1"/>
    </xf>
    <xf numFmtId="1" fontId="36" fillId="41" borderId="47" xfId="0" applyNumberFormat="1" applyFont="1" applyFill="1" applyBorder="1" applyAlignment="1">
      <alignment horizontal="center" vertical="center" wrapText="1"/>
    </xf>
    <xf numFmtId="1" fontId="37" fillId="41" borderId="16" xfId="0" applyNumberFormat="1" applyFont="1" applyFill="1" applyBorder="1" applyAlignment="1">
      <alignment wrapText="1"/>
    </xf>
    <xf numFmtId="1" fontId="37" fillId="41" borderId="18" xfId="0" applyNumberFormat="1" applyFont="1" applyFill="1" applyBorder="1" applyAlignment="1">
      <alignment wrapText="1"/>
    </xf>
    <xf numFmtId="178" fontId="29" fillId="33" borderId="78" xfId="0" applyNumberFormat="1" applyFont="1" applyFill="1" applyBorder="1" applyAlignment="1">
      <alignment horizontal="center" vertical="center" wrapText="1"/>
    </xf>
    <xf numFmtId="178" fontId="29" fillId="33" borderId="88" xfId="0" applyNumberFormat="1" applyFont="1" applyFill="1" applyBorder="1" applyAlignment="1">
      <alignment horizontal="center" vertical="center" wrapText="1"/>
    </xf>
    <xf numFmtId="1" fontId="29" fillId="0" borderId="78" xfId="0" applyNumberFormat="1" applyFont="1" applyFill="1" applyBorder="1" applyAlignment="1">
      <alignment horizontal="center" vertical="center" wrapText="1"/>
    </xf>
    <xf numFmtId="1" fontId="29" fillId="0" borderId="88" xfId="0" applyNumberFormat="1" applyFont="1" applyFill="1" applyBorder="1" applyAlignment="1">
      <alignment horizontal="center" vertical="center" wrapText="1"/>
    </xf>
    <xf numFmtId="1" fontId="29" fillId="41" borderId="78" xfId="0" applyNumberFormat="1" applyFont="1" applyFill="1" applyBorder="1" applyAlignment="1">
      <alignment horizontal="center" vertical="center" wrapText="1"/>
    </xf>
    <xf numFmtId="1" fontId="29" fillId="41" borderId="88" xfId="0" applyNumberFormat="1" applyFont="1" applyFill="1" applyBorder="1" applyAlignment="1">
      <alignment horizontal="center" vertical="center" wrapText="1"/>
    </xf>
    <xf numFmtId="1" fontId="29" fillId="2" borderId="44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1" fontId="29" fillId="41" borderId="67" xfId="0" applyNumberFormat="1" applyFont="1" applyFill="1" applyBorder="1" applyAlignment="1">
      <alignment horizontal="center" vertical="center" wrapText="1"/>
    </xf>
    <xf numFmtId="1" fontId="29" fillId="41" borderId="68" xfId="0" applyNumberFormat="1" applyFont="1" applyFill="1" applyBorder="1" applyAlignment="1">
      <alignment horizontal="center" vertical="center" wrapText="1"/>
    </xf>
    <xf numFmtId="1" fontId="36" fillId="41" borderId="15" xfId="0" applyNumberFormat="1" applyFont="1" applyFill="1" applyBorder="1" applyAlignment="1">
      <alignment horizontal="center" vertical="center" wrapText="1"/>
    </xf>
    <xf numFmtId="1" fontId="36" fillId="41" borderId="51" xfId="0" applyNumberFormat="1" applyFont="1" applyFill="1" applyBorder="1" applyAlignment="1">
      <alignment horizontal="center" vertical="center" wrapText="1"/>
    </xf>
    <xf numFmtId="49" fontId="36" fillId="41" borderId="89" xfId="0" applyNumberFormat="1" applyFont="1" applyFill="1" applyBorder="1" applyAlignment="1">
      <alignment horizontal="center" vertical="center" wrapText="1"/>
    </xf>
    <xf numFmtId="0" fontId="36" fillId="2" borderId="17" xfId="0" applyNumberFormat="1" applyFont="1" applyFill="1" applyBorder="1" applyAlignment="1">
      <alignment horizontal="center" vertical="center" wrapText="1"/>
    </xf>
    <xf numFmtId="1" fontId="36" fillId="41" borderId="90" xfId="0" applyNumberFormat="1" applyFont="1" applyFill="1" applyBorder="1" applyAlignment="1">
      <alignment horizontal="center" vertical="center" wrapText="1"/>
    </xf>
    <xf numFmtId="1" fontId="14" fillId="41" borderId="18" xfId="0" applyNumberFormat="1" applyFont="1" applyFill="1" applyBorder="1" applyAlignment="1">
      <alignment wrapText="1"/>
    </xf>
    <xf numFmtId="0" fontId="36" fillId="41" borderId="16" xfId="0" applyNumberFormat="1" applyFont="1" applyFill="1" applyBorder="1" applyAlignment="1">
      <alignment horizontal="center" vertical="center" wrapText="1"/>
    </xf>
    <xf numFmtId="1" fontId="36" fillId="33" borderId="21" xfId="0" applyNumberFormat="1" applyFont="1" applyFill="1" applyBorder="1" applyAlignment="1">
      <alignment horizontal="center" vertical="center" wrapText="1"/>
    </xf>
    <xf numFmtId="1" fontId="36" fillId="33" borderId="20" xfId="0" applyNumberFormat="1" applyFont="1" applyFill="1" applyBorder="1" applyAlignment="1">
      <alignment horizontal="center" vertical="center" wrapText="1"/>
    </xf>
    <xf numFmtId="178" fontId="36" fillId="33" borderId="23" xfId="0" applyNumberFormat="1" applyFont="1" applyFill="1" applyBorder="1" applyAlignment="1">
      <alignment horizontal="center" vertical="center" wrapText="1"/>
    </xf>
    <xf numFmtId="178" fontId="36" fillId="33" borderId="36" xfId="0" applyNumberFormat="1" applyFont="1" applyFill="1" applyBorder="1" applyAlignment="1">
      <alignment horizontal="center" vertical="center" wrapText="1"/>
    </xf>
    <xf numFmtId="0" fontId="36" fillId="41" borderId="90" xfId="0" applyNumberFormat="1" applyFont="1" applyFill="1" applyBorder="1" applyAlignment="1">
      <alignment horizontal="center" vertical="center" wrapText="1"/>
    </xf>
    <xf numFmtId="49" fontId="36" fillId="41" borderId="90" xfId="0" applyNumberFormat="1" applyFont="1" applyFill="1" applyBorder="1" applyAlignment="1">
      <alignment horizontal="center" vertical="center" wrapText="1"/>
    </xf>
    <xf numFmtId="1" fontId="29" fillId="42" borderId="44" xfId="0" applyNumberFormat="1" applyFont="1" applyFill="1" applyBorder="1" applyAlignment="1">
      <alignment horizontal="center" vertical="center" wrapText="1"/>
    </xf>
    <xf numFmtId="1" fontId="29" fillId="33" borderId="66" xfId="0" applyNumberFormat="1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37" fillId="2" borderId="21" xfId="0" applyNumberFormat="1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36" fillId="0" borderId="51" xfId="0" applyNumberFormat="1" applyFont="1" applyFill="1" applyBorder="1" applyAlignment="1">
      <alignment horizontal="center" vertical="center" wrapText="1"/>
    </xf>
    <xf numFmtId="1" fontId="37" fillId="41" borderId="14" xfId="0" applyNumberFormat="1" applyFont="1" applyFill="1" applyBorder="1" applyAlignment="1">
      <alignment horizontal="center" vertical="center" wrapText="1"/>
    </xf>
    <xf numFmtId="1" fontId="37" fillId="41" borderId="20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left" vertical="center" wrapText="1"/>
    </xf>
    <xf numFmtId="1" fontId="37" fillId="41" borderId="14" xfId="0" applyNumberFormat="1" applyFont="1" applyFill="1" applyBorder="1" applyAlignment="1">
      <alignment wrapText="1"/>
    </xf>
    <xf numFmtId="1" fontId="37" fillId="41" borderId="71" xfId="0" applyNumberFormat="1" applyFont="1" applyFill="1" applyBorder="1" applyAlignment="1">
      <alignment wrapText="1"/>
    </xf>
    <xf numFmtId="0" fontId="37" fillId="2" borderId="17" xfId="0" applyNumberFormat="1" applyFont="1" applyFill="1" applyBorder="1" applyAlignment="1">
      <alignment horizontal="center" vertical="center" wrapText="1"/>
    </xf>
    <xf numFmtId="49" fontId="37" fillId="2" borderId="10" xfId="0" applyNumberFormat="1" applyFont="1" applyFill="1" applyBorder="1" applyAlignment="1">
      <alignment horizontal="center" vertical="center" wrapText="1"/>
    </xf>
    <xf numFmtId="0" fontId="37" fillId="2" borderId="10" xfId="0" applyNumberFormat="1" applyFont="1" applyFill="1" applyBorder="1" applyAlignment="1">
      <alignment horizontal="center" vertical="center" wrapText="1"/>
    </xf>
    <xf numFmtId="0" fontId="37" fillId="2" borderId="77" xfId="0" applyFont="1" applyFill="1" applyBorder="1" applyAlignment="1">
      <alignment horizontal="center" vertical="center" wrapText="1"/>
    </xf>
    <xf numFmtId="0" fontId="37" fillId="2" borderId="71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1" fontId="29" fillId="7" borderId="67" xfId="0" applyNumberFormat="1" applyFont="1" applyFill="1" applyBorder="1" applyAlignment="1">
      <alignment horizontal="center" vertical="center" wrapText="1"/>
    </xf>
    <xf numFmtId="1" fontId="29" fillId="7" borderId="50" xfId="0" applyNumberFormat="1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34" xfId="0" applyFont="1" applyFill="1" applyBorder="1" applyAlignment="1">
      <alignment horizontal="center" vertical="center" wrapText="1"/>
    </xf>
    <xf numFmtId="0" fontId="35" fillId="7" borderId="33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5" fillId="2" borderId="34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 wrapText="1"/>
    </xf>
    <xf numFmtId="0" fontId="35" fillId="7" borderId="30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0" fontId="35" fillId="2" borderId="32" xfId="0" applyFont="1" applyFill="1" applyBorder="1" applyAlignment="1">
      <alignment horizontal="center" vertical="center" wrapText="1"/>
    </xf>
    <xf numFmtId="0" fontId="37" fillId="2" borderId="59" xfId="0" applyFont="1" applyFill="1" applyBorder="1" applyAlignment="1">
      <alignment horizontal="center" vertical="center" wrapText="1"/>
    </xf>
    <xf numFmtId="0" fontId="37" fillId="2" borderId="53" xfId="0" applyFont="1" applyFill="1" applyBorder="1" applyAlignment="1">
      <alignment horizontal="center" vertical="center" wrapText="1"/>
    </xf>
    <xf numFmtId="0" fontId="29" fillId="7" borderId="62" xfId="0" applyFont="1" applyFill="1" applyBorder="1" applyAlignment="1">
      <alignment horizontal="center" wrapText="1"/>
    </xf>
    <xf numFmtId="1" fontId="35" fillId="7" borderId="37" xfId="0" applyNumberFormat="1" applyFont="1" applyFill="1" applyBorder="1" applyAlignment="1">
      <alignment horizontal="center" vertical="center" wrapText="1"/>
    </xf>
    <xf numFmtId="0" fontId="35" fillId="7" borderId="28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53" xfId="0" applyFont="1" applyFill="1" applyBorder="1" applyAlignment="1">
      <alignment horizontal="center" wrapText="1"/>
    </xf>
    <xf numFmtId="0" fontId="35" fillId="2" borderId="30" xfId="0" applyFont="1" applyFill="1" applyBorder="1" applyAlignment="1">
      <alignment horizontal="center" vertical="center" wrapText="1"/>
    </xf>
    <xf numFmtId="0" fontId="41" fillId="41" borderId="16" xfId="0" applyFont="1" applyFill="1" applyBorder="1" applyAlignment="1">
      <alignment horizontal="center" vertical="center" wrapText="1"/>
    </xf>
    <xf numFmtId="0" fontId="41" fillId="41" borderId="18" xfId="0" applyFont="1" applyFill="1" applyBorder="1" applyAlignment="1">
      <alignment horizontal="center" vertical="center" wrapText="1"/>
    </xf>
    <xf numFmtId="0" fontId="38" fillId="41" borderId="74" xfId="0" applyFont="1" applyFill="1" applyBorder="1" applyAlignment="1">
      <alignment horizontal="center" vertical="center" wrapText="1"/>
    </xf>
    <xf numFmtId="0" fontId="38" fillId="41" borderId="75" xfId="0" applyFont="1" applyFill="1" applyBorder="1" applyAlignment="1">
      <alignment horizontal="center" vertical="center" wrapText="1"/>
    </xf>
    <xf numFmtId="2" fontId="29" fillId="41" borderId="14" xfId="0" applyNumberFormat="1" applyFont="1" applyFill="1" applyBorder="1" applyAlignment="1">
      <alignment horizontal="center" vertical="center" wrapText="1"/>
    </xf>
    <xf numFmtId="2" fontId="29" fillId="41" borderId="53" xfId="0" applyNumberFormat="1" applyFont="1" applyFill="1" applyBorder="1" applyAlignment="1">
      <alignment horizontal="center" vertical="center" wrapText="1"/>
    </xf>
    <xf numFmtId="0" fontId="38" fillId="2" borderId="85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wrapText="1"/>
    </xf>
    <xf numFmtId="1" fontId="29" fillId="41" borderId="58" xfId="0" applyNumberFormat="1" applyFont="1" applyFill="1" applyBorder="1" applyAlignment="1">
      <alignment horizontal="center" vertical="center" wrapText="1"/>
    </xf>
    <xf numFmtId="1" fontId="29" fillId="41" borderId="38" xfId="0" applyNumberFormat="1" applyFont="1" applyFill="1" applyBorder="1" applyAlignment="1">
      <alignment horizontal="center" vertical="center" wrapText="1"/>
    </xf>
    <xf numFmtId="1" fontId="29" fillId="41" borderId="35" xfId="0" applyNumberFormat="1" applyFont="1" applyFill="1" applyBorder="1" applyAlignment="1">
      <alignment horizontal="center" vertical="center" wrapText="1"/>
    </xf>
    <xf numFmtId="1" fontId="29" fillId="41" borderId="33" xfId="0" applyNumberFormat="1" applyFont="1" applyFill="1" applyBorder="1" applyAlignment="1">
      <alignment horizontal="center" vertical="center" wrapText="1"/>
    </xf>
    <xf numFmtId="49" fontId="29" fillId="42" borderId="30" xfId="0" applyNumberFormat="1" applyFont="1" applyFill="1" applyBorder="1" applyAlignment="1">
      <alignment horizontal="center" vertical="center" wrapText="1"/>
    </xf>
    <xf numFmtId="49" fontId="29" fillId="42" borderId="47" xfId="0" applyNumberFormat="1" applyFont="1" applyFill="1" applyBorder="1" applyAlignment="1">
      <alignment horizontal="center" vertical="center" wrapText="1"/>
    </xf>
    <xf numFmtId="49" fontId="36" fillId="41" borderId="15" xfId="0" applyNumberFormat="1" applyFont="1" applyFill="1" applyBorder="1" applyAlignment="1">
      <alignment horizontal="center" vertical="center" wrapText="1"/>
    </xf>
    <xf numFmtId="49" fontId="29" fillId="33" borderId="31" xfId="0" applyNumberFormat="1" applyFont="1" applyFill="1" applyBorder="1" applyAlignment="1">
      <alignment horizontal="center" vertical="center" wrapText="1"/>
    </xf>
    <xf numFmtId="49" fontId="29" fillId="33" borderId="32" xfId="0" applyNumberFormat="1" applyFont="1" applyFill="1" applyBorder="1" applyAlignment="1">
      <alignment horizontal="center" vertical="center" wrapText="1"/>
    </xf>
    <xf numFmtId="178" fontId="29" fillId="33" borderId="37" xfId="0" applyNumberFormat="1" applyFont="1" applyFill="1" applyBorder="1" applyAlignment="1">
      <alignment horizontal="center" vertical="center" wrapText="1"/>
    </xf>
    <xf numFmtId="178" fontId="29" fillId="33" borderId="61" xfId="0" applyNumberFormat="1" applyFont="1" applyFill="1" applyBorder="1" applyAlignment="1">
      <alignment horizontal="center" vertical="center" wrapText="1"/>
    </xf>
    <xf numFmtId="178" fontId="29" fillId="33" borderId="28" xfId="0" applyNumberFormat="1" applyFont="1" applyFill="1" applyBorder="1" applyAlignment="1">
      <alignment horizontal="center" vertical="center" wrapText="1"/>
    </xf>
    <xf numFmtId="178" fontId="29" fillId="33" borderId="29" xfId="0" applyNumberFormat="1" applyFont="1" applyFill="1" applyBorder="1" applyAlignment="1">
      <alignment horizontal="center" vertical="center" wrapText="1"/>
    </xf>
    <xf numFmtId="49" fontId="29" fillId="0" borderId="37" xfId="0" applyNumberFormat="1" applyFont="1" applyFill="1" applyBorder="1" applyAlignment="1">
      <alignment horizontal="center" vertical="center" wrapText="1"/>
    </xf>
    <xf numFmtId="49" fontId="29" fillId="0" borderId="61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1" fontId="29" fillId="41" borderId="37" xfId="0" applyNumberFormat="1" applyFont="1" applyFill="1" applyBorder="1" applyAlignment="1">
      <alignment horizontal="center" vertical="center" wrapText="1"/>
    </xf>
    <xf numFmtId="1" fontId="29" fillId="41" borderId="61" xfId="0" applyNumberFormat="1" applyFont="1" applyFill="1" applyBorder="1" applyAlignment="1">
      <alignment horizontal="center" vertical="center" wrapText="1"/>
    </xf>
    <xf numFmtId="1" fontId="29" fillId="41" borderId="28" xfId="0" applyNumberFormat="1" applyFont="1" applyFill="1" applyBorder="1" applyAlignment="1">
      <alignment horizontal="center" vertical="center" wrapText="1"/>
    </xf>
    <xf numFmtId="1" fontId="29" fillId="41" borderId="29" xfId="0" applyNumberFormat="1" applyFont="1" applyFill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33" borderId="37" xfId="0" applyFont="1" applyFill="1" applyBorder="1" applyAlignment="1">
      <alignment horizontal="center" vertical="center" wrapText="1"/>
    </xf>
    <xf numFmtId="0" fontId="40" fillId="33" borderId="61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37" fillId="41" borderId="20" xfId="0" applyFont="1" applyFill="1" applyBorder="1" applyAlignment="1">
      <alignment horizontal="center" vertical="center" wrapText="1"/>
    </xf>
    <xf numFmtId="0" fontId="37" fillId="41" borderId="16" xfId="0" applyFont="1" applyFill="1" applyBorder="1" applyAlignment="1">
      <alignment horizontal="center" vertical="center" wrapText="1"/>
    </xf>
    <xf numFmtId="0" fontId="37" fillId="41" borderId="79" xfId="0" applyFont="1" applyFill="1" applyBorder="1" applyAlignment="1">
      <alignment horizontal="center" vertical="center" wrapText="1"/>
    </xf>
    <xf numFmtId="0" fontId="37" fillId="41" borderId="74" xfId="0" applyFont="1" applyFill="1" applyBorder="1" applyAlignment="1">
      <alignment horizontal="center" vertical="center" wrapText="1"/>
    </xf>
    <xf numFmtId="2" fontId="29" fillId="41" borderId="31" xfId="0" applyNumberFormat="1" applyFont="1" applyFill="1" applyBorder="1" applyAlignment="1">
      <alignment horizontal="center" vertical="center" wrapText="1"/>
    </xf>
    <xf numFmtId="2" fontId="29" fillId="41" borderId="11" xfId="0" applyNumberFormat="1" applyFont="1" applyFill="1" applyBorder="1" applyAlignment="1">
      <alignment horizontal="center" vertical="center" wrapText="1"/>
    </xf>
    <xf numFmtId="178" fontId="29" fillId="33" borderId="58" xfId="0" applyNumberFormat="1" applyFont="1" applyFill="1" applyBorder="1" applyAlignment="1">
      <alignment horizontal="center" vertical="center" wrapText="1"/>
    </xf>
    <xf numFmtId="178" fontId="29" fillId="33" borderId="35" xfId="0" applyNumberFormat="1" applyFont="1" applyFill="1" applyBorder="1" applyAlignment="1">
      <alignment horizontal="center" vertical="center" wrapText="1"/>
    </xf>
    <xf numFmtId="49" fontId="29" fillId="44" borderId="30" xfId="0" applyNumberFormat="1" applyFont="1" applyFill="1" applyBorder="1" applyAlignment="1">
      <alignment horizontal="center" vertical="center" wrapText="1"/>
    </xf>
    <xf numFmtId="49" fontId="29" fillId="44" borderId="47" xfId="0" applyNumberFormat="1" applyFont="1" applyFill="1" applyBorder="1" applyAlignment="1">
      <alignment horizontal="center" vertical="center" wrapText="1"/>
    </xf>
    <xf numFmtId="1" fontId="37" fillId="41" borderId="23" xfId="0" applyNumberFormat="1" applyFont="1" applyFill="1" applyBorder="1" applyAlignment="1">
      <alignment horizontal="center" vertical="center" wrapText="1"/>
    </xf>
    <xf numFmtId="1" fontId="37" fillId="41" borderId="10" xfId="0" applyNumberFormat="1" applyFont="1" applyFill="1" applyBorder="1" applyAlignment="1">
      <alignment horizontal="center" vertical="center" wrapText="1"/>
    </xf>
    <xf numFmtId="178" fontId="36" fillId="33" borderId="20" xfId="0" applyNumberFormat="1" applyFont="1" applyFill="1" applyBorder="1" applyAlignment="1">
      <alignment horizontal="center" vertical="center" wrapText="1"/>
    </xf>
    <xf numFmtId="178" fontId="36" fillId="33" borderId="18" xfId="0" applyNumberFormat="1" applyFont="1" applyFill="1" applyBorder="1" applyAlignment="1">
      <alignment horizontal="center" vertical="center" wrapText="1"/>
    </xf>
    <xf numFmtId="1" fontId="37" fillId="41" borderId="19" xfId="0" applyNumberFormat="1" applyFont="1" applyFill="1" applyBorder="1" applyAlignment="1">
      <alignment horizontal="center" vertical="center" wrapText="1"/>
    </xf>
    <xf numFmtId="1" fontId="29" fillId="41" borderId="59" xfId="0" applyNumberFormat="1" applyFont="1" applyFill="1" applyBorder="1" applyAlignment="1">
      <alignment horizontal="center" vertical="center" wrapText="1"/>
    </xf>
    <xf numFmtId="1" fontId="29" fillId="41" borderId="14" xfId="0" applyNumberFormat="1" applyFont="1" applyFill="1" applyBorder="1" applyAlignment="1">
      <alignment horizontal="center" vertical="center" wrapText="1"/>
    </xf>
    <xf numFmtId="1" fontId="37" fillId="41" borderId="25" xfId="0" applyNumberFormat="1" applyFont="1" applyFill="1" applyBorder="1" applyAlignment="1">
      <alignment horizontal="center" vertical="center" wrapText="1"/>
    </xf>
    <xf numFmtId="1" fontId="35" fillId="41" borderId="19" xfId="0" applyNumberFormat="1" applyFont="1" applyFill="1" applyBorder="1" applyAlignment="1">
      <alignment horizontal="center" vertical="center" wrapText="1"/>
    </xf>
    <xf numFmtId="1" fontId="35" fillId="41" borderId="20" xfId="0" applyNumberFormat="1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1" fontId="29" fillId="41" borderId="53" xfId="0" applyNumberFormat="1" applyFont="1" applyFill="1" applyBorder="1" applyAlignment="1">
      <alignment horizontal="center" vertical="center" wrapText="1"/>
    </xf>
    <xf numFmtId="1" fontId="35" fillId="41" borderId="16" xfId="0" applyNumberFormat="1" applyFont="1" applyFill="1" applyBorder="1" applyAlignment="1">
      <alignment horizontal="center" vertical="center" wrapText="1"/>
    </xf>
    <xf numFmtId="1" fontId="35" fillId="41" borderId="18" xfId="0" applyNumberFormat="1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left" vertical="center" wrapText="1"/>
    </xf>
    <xf numFmtId="1" fontId="29" fillId="41" borderId="12" xfId="0" applyNumberFormat="1" applyFont="1" applyFill="1" applyBorder="1" applyAlignment="1">
      <alignment horizontal="center" vertical="center" wrapText="1"/>
    </xf>
    <xf numFmtId="1" fontId="29" fillId="41" borderId="34" xfId="0" applyNumberFormat="1" applyFont="1" applyFill="1" applyBorder="1" applyAlignment="1">
      <alignment horizontal="center" vertical="center" wrapText="1"/>
    </xf>
    <xf numFmtId="1" fontId="37" fillId="41" borderId="53" xfId="0" applyNumberFormat="1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left" vertical="center" wrapText="1"/>
    </xf>
    <xf numFmtId="0" fontId="36" fillId="43" borderId="16" xfId="0" applyFont="1" applyFill="1" applyBorder="1" applyAlignment="1">
      <alignment horizontal="center" vertical="center" wrapText="1"/>
    </xf>
    <xf numFmtId="0" fontId="37" fillId="7" borderId="59" xfId="0" applyFont="1" applyFill="1" applyBorder="1" applyAlignment="1">
      <alignment horizontal="center" vertical="center" wrapText="1"/>
    </xf>
    <xf numFmtId="1" fontId="29" fillId="7" borderId="44" xfId="0" applyNumberFormat="1" applyFont="1" applyFill="1" applyBorder="1" applyAlignment="1">
      <alignment horizontal="center" vertical="center" wrapText="1"/>
    </xf>
    <xf numFmtId="1" fontId="29" fillId="7" borderId="66" xfId="0" applyNumberFormat="1" applyFont="1" applyFill="1" applyBorder="1" applyAlignment="1">
      <alignment horizontal="center" vertical="center" wrapText="1"/>
    </xf>
    <xf numFmtId="1" fontId="35" fillId="7" borderId="66" xfId="0" applyNumberFormat="1" applyFont="1" applyFill="1" applyBorder="1" applyAlignment="1">
      <alignment horizontal="center" vertical="center" wrapText="1"/>
    </xf>
    <xf numFmtId="1" fontId="35" fillId="7" borderId="50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1" fontId="35" fillId="2" borderId="68" xfId="0" applyNumberFormat="1" applyFont="1" applyFill="1" applyBorder="1" applyAlignment="1">
      <alignment horizontal="center" vertical="center" wrapText="1"/>
    </xf>
    <xf numFmtId="1" fontId="29" fillId="7" borderId="12" xfId="0" applyNumberFormat="1" applyFont="1" applyFill="1" applyBorder="1" applyAlignment="1">
      <alignment horizontal="center" vertical="center" wrapText="1"/>
    </xf>
    <xf numFmtId="1" fontId="29" fillId="7" borderId="33" xfId="0" applyNumberFormat="1" applyFont="1" applyFill="1" applyBorder="1" applyAlignment="1">
      <alignment horizontal="center" vertical="center" wrapText="1"/>
    </xf>
    <xf numFmtId="0" fontId="35" fillId="7" borderId="21" xfId="0" applyFont="1" applyFill="1" applyBorder="1" applyAlignment="1">
      <alignment horizontal="center" vertical="center" wrapText="1"/>
    </xf>
    <xf numFmtId="0" fontId="29" fillId="7" borderId="59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/>
    </xf>
    <xf numFmtId="1" fontId="29" fillId="2" borderId="88" xfId="0" applyNumberFormat="1" applyFont="1" applyFill="1" applyBorder="1" applyAlignment="1">
      <alignment horizontal="center" vertical="center" wrapText="1"/>
    </xf>
    <xf numFmtId="1" fontId="29" fillId="7" borderId="52" xfId="0" applyNumberFormat="1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1" fontId="29" fillId="7" borderId="34" xfId="0" applyNumberFormat="1" applyFont="1" applyFill="1" applyBorder="1" applyAlignment="1">
      <alignment horizontal="center" vertical="center" wrapText="1"/>
    </xf>
    <xf numFmtId="0" fontId="37" fillId="7" borderId="27" xfId="0" applyFont="1" applyFill="1" applyBorder="1" applyAlignment="1">
      <alignment horizontal="center" vertical="center" wrapText="1"/>
    </xf>
    <xf numFmtId="0" fontId="37" fillId="7" borderId="53" xfId="0" applyFont="1" applyFill="1" applyBorder="1" applyAlignment="1">
      <alignment horizontal="center" vertical="center" wrapText="1"/>
    </xf>
    <xf numFmtId="0" fontId="29" fillId="7" borderId="53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37" fillId="7" borderId="51" xfId="0" applyFont="1" applyFill="1" applyBorder="1" applyAlignment="1">
      <alignment horizontal="center" vertical="center" wrapText="1"/>
    </xf>
    <xf numFmtId="1" fontId="29" fillId="7" borderId="46" xfId="0" applyNumberFormat="1" applyFont="1" applyFill="1" applyBorder="1" applyAlignment="1">
      <alignment horizontal="center" vertical="center" wrapText="1"/>
    </xf>
    <xf numFmtId="1" fontId="29" fillId="41" borderId="39" xfId="0" applyNumberFormat="1" applyFont="1" applyFill="1" applyBorder="1" applyAlignment="1">
      <alignment horizontal="center" vertical="center" wrapText="1"/>
    </xf>
    <xf numFmtId="0" fontId="35" fillId="2" borderId="28" xfId="0" applyFont="1" applyFill="1" applyBorder="1" applyAlignment="1">
      <alignment horizontal="center" vertical="center" wrapText="1"/>
    </xf>
    <xf numFmtId="0" fontId="36" fillId="2" borderId="15" xfId="0" applyNumberFormat="1" applyFont="1" applyFill="1" applyBorder="1" applyAlignment="1">
      <alignment horizontal="center" vertical="center" wrapText="1"/>
    </xf>
    <xf numFmtId="49" fontId="36" fillId="0" borderId="21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178" fontId="29" fillId="33" borderId="66" xfId="0" applyNumberFormat="1" applyFont="1" applyFill="1" applyBorder="1" applyAlignment="1">
      <alignment horizontal="center" vertical="center" wrapText="1"/>
    </xf>
    <xf numFmtId="178" fontId="29" fillId="33" borderId="52" xfId="0" applyNumberFormat="1" applyFont="1" applyFill="1" applyBorder="1" applyAlignment="1">
      <alignment horizontal="center" vertical="center" wrapText="1"/>
    </xf>
    <xf numFmtId="178" fontId="29" fillId="33" borderId="67" xfId="0" applyNumberFormat="1" applyFont="1" applyFill="1" applyBorder="1" applyAlignment="1">
      <alignment horizontal="center" vertical="center" wrapText="1"/>
    </xf>
    <xf numFmtId="178" fontId="29" fillId="33" borderId="68" xfId="0" applyNumberFormat="1" applyFont="1" applyFill="1" applyBorder="1" applyAlignment="1">
      <alignment horizontal="center" vertical="center" wrapText="1"/>
    </xf>
    <xf numFmtId="1" fontId="29" fillId="0" borderId="67" xfId="0" applyNumberFormat="1" applyFont="1" applyFill="1" applyBorder="1" applyAlignment="1">
      <alignment horizontal="center" vertical="center" wrapText="1"/>
    </xf>
    <xf numFmtId="1" fontId="29" fillId="0" borderId="68" xfId="0" applyNumberFormat="1" applyFont="1" applyFill="1" applyBorder="1" applyAlignment="1">
      <alignment horizontal="center" vertical="center" wrapText="1"/>
    </xf>
    <xf numFmtId="1" fontId="36" fillId="33" borderId="76" xfId="0" applyNumberFormat="1" applyFont="1" applyFill="1" applyBorder="1" applyAlignment="1">
      <alignment horizontal="center" vertical="center" wrapText="1"/>
    </xf>
    <xf numFmtId="1" fontId="36" fillId="33" borderId="73" xfId="0" applyNumberFormat="1" applyFont="1" applyFill="1" applyBorder="1" applyAlignment="1">
      <alignment horizontal="center" vertical="center" wrapText="1"/>
    </xf>
    <xf numFmtId="178" fontId="29" fillId="33" borderId="33" xfId="0" applyNumberFormat="1" applyFont="1" applyFill="1" applyBorder="1" applyAlignment="1">
      <alignment horizontal="center" vertical="center" wrapText="1"/>
    </xf>
    <xf numFmtId="178" fontId="29" fillId="33" borderId="34" xfId="0" applyNumberFormat="1" applyFont="1" applyFill="1" applyBorder="1" applyAlignment="1">
      <alignment horizontal="center" vertical="center" wrapText="1"/>
    </xf>
    <xf numFmtId="178" fontId="36" fillId="33" borderId="13" xfId="0" applyNumberFormat="1" applyFont="1" applyFill="1" applyBorder="1" applyAlignment="1">
      <alignment horizontal="center" vertical="center" wrapText="1"/>
    </xf>
    <xf numFmtId="178" fontId="36" fillId="33" borderId="71" xfId="0" applyNumberFormat="1" applyFont="1" applyFill="1" applyBorder="1" applyAlignment="1">
      <alignment horizontal="center" vertical="center" wrapText="1"/>
    </xf>
    <xf numFmtId="49" fontId="36" fillId="41" borderId="18" xfId="0" applyNumberFormat="1" applyFont="1" applyFill="1" applyBorder="1" applyAlignment="1">
      <alignment horizontal="center" vertical="center" wrapText="1"/>
    </xf>
    <xf numFmtId="49" fontId="36" fillId="41" borderId="20" xfId="0" applyNumberFormat="1" applyFont="1" applyFill="1" applyBorder="1" applyAlignment="1">
      <alignment horizontal="center" vertical="center" wrapText="1"/>
    </xf>
    <xf numFmtId="49" fontId="36" fillId="41" borderId="17" xfId="0" applyNumberFormat="1" applyFont="1" applyFill="1" applyBorder="1" applyAlignment="1">
      <alignment horizontal="center" vertical="center" wrapText="1"/>
    </xf>
    <xf numFmtId="49" fontId="36" fillId="41" borderId="10" xfId="0" applyNumberFormat="1" applyFont="1" applyFill="1" applyBorder="1" applyAlignment="1">
      <alignment horizontal="center" vertical="center" wrapText="1"/>
    </xf>
    <xf numFmtId="1" fontId="37" fillId="41" borderId="59" xfId="0" applyNumberFormat="1" applyFont="1" applyFill="1" applyBorder="1" applyAlignment="1">
      <alignment horizontal="center" vertical="center" wrapText="1"/>
    </xf>
    <xf numFmtId="1" fontId="36" fillId="33" borderId="40" xfId="0" applyNumberFormat="1" applyFont="1" applyFill="1" applyBorder="1" applyAlignment="1">
      <alignment horizontal="center" vertical="center" wrapText="1"/>
    </xf>
    <xf numFmtId="1" fontId="36" fillId="33" borderId="41" xfId="0" applyNumberFormat="1" applyFont="1" applyFill="1" applyBorder="1" applyAlignment="1">
      <alignment horizontal="center" vertical="center" wrapText="1"/>
    </xf>
    <xf numFmtId="0" fontId="36" fillId="42" borderId="21" xfId="0" applyFont="1" applyFill="1" applyBorder="1" applyAlignment="1">
      <alignment horizontal="center" vertical="center" wrapText="1"/>
    </xf>
    <xf numFmtId="0" fontId="36" fillId="42" borderId="27" xfId="0" applyFont="1" applyFill="1" applyBorder="1" applyAlignment="1">
      <alignment horizontal="center" vertical="center" wrapText="1"/>
    </xf>
    <xf numFmtId="0" fontId="36" fillId="43" borderId="10" xfId="0" applyFont="1" applyFill="1" applyBorder="1" applyAlignment="1">
      <alignment horizontal="center" vertical="center" wrapText="1"/>
    </xf>
    <xf numFmtId="1" fontId="29" fillId="42" borderId="46" xfId="0" applyNumberFormat="1" applyFont="1" applyFill="1" applyBorder="1" applyAlignment="1">
      <alignment horizontal="center" vertical="center" wrapText="1"/>
    </xf>
    <xf numFmtId="178" fontId="14" fillId="0" borderId="36" xfId="0" applyNumberFormat="1" applyFont="1" applyBorder="1" applyAlignment="1">
      <alignment/>
    </xf>
    <xf numFmtId="178" fontId="36" fillId="33" borderId="59" xfId="0" applyNumberFormat="1" applyFont="1" applyFill="1" applyBorder="1" applyAlignment="1">
      <alignment horizontal="center" vertical="center" wrapText="1"/>
    </xf>
    <xf numFmtId="178" fontId="14" fillId="0" borderId="53" xfId="0" applyNumberFormat="1" applyFont="1" applyBorder="1" applyAlignment="1">
      <alignment/>
    </xf>
    <xf numFmtId="0" fontId="29" fillId="33" borderId="12" xfId="0" applyFont="1" applyFill="1" applyBorder="1" applyAlignment="1">
      <alignment horizontal="center" vertical="center" wrapText="1"/>
    </xf>
    <xf numFmtId="0" fontId="29" fillId="43" borderId="66" xfId="0" applyFont="1" applyFill="1" applyBorder="1" applyAlignment="1">
      <alignment horizontal="center" vertical="center" wrapText="1"/>
    </xf>
    <xf numFmtId="0" fontId="29" fillId="33" borderId="50" xfId="0" applyFont="1" applyFill="1" applyBorder="1" applyAlignment="1">
      <alignment horizontal="center" vertical="center" wrapText="1"/>
    </xf>
    <xf numFmtId="0" fontId="36" fillId="43" borderId="1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1" fontId="37" fillId="41" borderId="51" xfId="0" applyNumberFormat="1" applyFont="1" applyFill="1" applyBorder="1" applyAlignment="1">
      <alignment wrapText="1"/>
    </xf>
    <xf numFmtId="178" fontId="36" fillId="33" borderId="53" xfId="0" applyNumberFormat="1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1" fontId="36" fillId="41" borderId="17" xfId="0" applyNumberFormat="1" applyFont="1" applyFill="1" applyBorder="1" applyAlignment="1">
      <alignment horizontal="center" vertical="center" wrapText="1"/>
    </xf>
    <xf numFmtId="1" fontId="36" fillId="41" borderId="77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1" fontId="35" fillId="41" borderId="66" xfId="0" applyNumberFormat="1" applyFont="1" applyFill="1" applyBorder="1" applyAlignment="1">
      <alignment horizontal="center" vertical="center" wrapText="1"/>
    </xf>
    <xf numFmtId="1" fontId="35" fillId="41" borderId="50" xfId="0" applyNumberFormat="1" applyFont="1" applyFill="1" applyBorder="1" applyAlignment="1">
      <alignment horizontal="center" vertical="center" wrapText="1"/>
    </xf>
    <xf numFmtId="1" fontId="36" fillId="41" borderId="59" xfId="0" applyNumberFormat="1" applyFont="1" applyFill="1" applyBorder="1" applyAlignment="1">
      <alignment horizontal="center" vertical="center" wrapText="1"/>
    </xf>
    <xf numFmtId="1" fontId="36" fillId="41" borderId="14" xfId="0" applyNumberFormat="1" applyFont="1" applyFill="1" applyBorder="1" applyAlignment="1">
      <alignment horizontal="center" vertical="center" wrapText="1"/>
    </xf>
    <xf numFmtId="1" fontId="37" fillId="41" borderId="53" xfId="0" applyNumberFormat="1" applyFont="1" applyFill="1" applyBorder="1" applyAlignment="1">
      <alignment wrapText="1"/>
    </xf>
    <xf numFmtId="1" fontId="37" fillId="41" borderId="10" xfId="0" applyNumberFormat="1" applyFont="1" applyFill="1" applyBorder="1" applyAlignment="1">
      <alignment wrapText="1"/>
    </xf>
    <xf numFmtId="1" fontId="14" fillId="41" borderId="77" xfId="0" applyNumberFormat="1" applyFont="1" applyFill="1" applyBorder="1" applyAlignment="1">
      <alignment wrapText="1"/>
    </xf>
    <xf numFmtId="0" fontId="37" fillId="2" borderId="13" xfId="0" applyFont="1" applyFill="1" applyBorder="1" applyAlignment="1">
      <alignment horizontal="center" vertical="center" wrapText="1"/>
    </xf>
    <xf numFmtId="1" fontId="37" fillId="41" borderId="36" xfId="0" applyNumberFormat="1" applyFont="1" applyFill="1" applyBorder="1" applyAlignment="1">
      <alignment wrapText="1"/>
    </xf>
    <xf numFmtId="1" fontId="35" fillId="41" borderId="52" xfId="0" applyNumberFormat="1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center" vertical="center"/>
    </xf>
    <xf numFmtId="0" fontId="18" fillId="41" borderId="53" xfId="0" applyFont="1" applyFill="1" applyBorder="1" applyAlignment="1">
      <alignment horizontal="center" vertical="center"/>
    </xf>
    <xf numFmtId="0" fontId="36" fillId="2" borderId="51" xfId="0" applyFont="1" applyFill="1" applyBorder="1" applyAlignment="1">
      <alignment horizontal="center" vertical="center" wrapText="1"/>
    </xf>
    <xf numFmtId="0" fontId="29" fillId="2" borderId="71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37" fillId="7" borderId="77" xfId="0" applyFont="1" applyFill="1" applyBorder="1" applyAlignment="1">
      <alignment horizontal="center" vertical="center" wrapText="1"/>
    </xf>
    <xf numFmtId="1" fontId="35" fillId="7" borderId="52" xfId="0" applyNumberFormat="1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26" fillId="16" borderId="18" xfId="0" applyFont="1" applyFill="1" applyBorder="1" applyAlignment="1">
      <alignment horizontal="center" vertical="center" wrapText="1"/>
    </xf>
    <xf numFmtId="0" fontId="26" fillId="16" borderId="19" xfId="0" applyFont="1" applyFill="1" applyBorder="1" applyAlignment="1">
      <alignment horizontal="center" vertical="center" wrapText="1"/>
    </xf>
    <xf numFmtId="0" fontId="26" fillId="16" borderId="20" xfId="0" applyFont="1" applyFill="1" applyBorder="1" applyAlignment="1">
      <alignment horizontal="center" vertical="center" wrapText="1"/>
    </xf>
    <xf numFmtId="0" fontId="36" fillId="41" borderId="15" xfId="0" applyNumberFormat="1" applyFont="1" applyFill="1" applyBorder="1" applyAlignment="1">
      <alignment horizontal="center" vertical="center" wrapText="1"/>
    </xf>
    <xf numFmtId="1" fontId="14" fillId="41" borderId="10" xfId="0" applyNumberFormat="1" applyFont="1" applyFill="1" applyBorder="1" applyAlignment="1">
      <alignment horizontal="center" vertical="center" wrapText="1"/>
    </xf>
    <xf numFmtId="0" fontId="37" fillId="2" borderId="15" xfId="0" applyNumberFormat="1" applyFont="1" applyFill="1" applyBorder="1" applyAlignment="1">
      <alignment horizontal="center" vertical="center" wrapText="1"/>
    </xf>
    <xf numFmtId="0" fontId="39" fillId="7" borderId="79" xfId="0" applyFont="1" applyFill="1" applyBorder="1" applyAlignment="1">
      <alignment horizontal="center" vertical="center" wrapText="1"/>
    </xf>
    <xf numFmtId="0" fontId="39" fillId="7" borderId="91" xfId="0" applyFont="1" applyFill="1" applyBorder="1" applyAlignment="1">
      <alignment horizontal="center" vertical="center" wrapText="1"/>
    </xf>
    <xf numFmtId="0" fontId="35" fillId="7" borderId="35" xfId="0" applyFont="1" applyFill="1" applyBorder="1" applyAlignment="1">
      <alignment horizontal="center" vertical="center" wrapText="1"/>
    </xf>
    <xf numFmtId="0" fontId="35" fillId="7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5" fillId="7" borderId="31" xfId="0" applyFont="1" applyFill="1" applyBorder="1" applyAlignment="1">
      <alignment horizontal="center" vertical="center" wrapText="1"/>
    </xf>
    <xf numFmtId="0" fontId="35" fillId="7" borderId="4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center" vertical="center" wrapText="1"/>
    </xf>
    <xf numFmtId="1" fontId="36" fillId="0" borderId="51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1" fontId="14" fillId="41" borderId="36" xfId="0" applyNumberFormat="1" applyFont="1" applyFill="1" applyBorder="1" applyAlignment="1">
      <alignment wrapText="1"/>
    </xf>
    <xf numFmtId="178" fontId="36" fillId="0" borderId="19" xfId="0" applyNumberFormat="1" applyFont="1" applyBorder="1" applyAlignment="1">
      <alignment horizontal="center" vertical="center" wrapText="1"/>
    </xf>
    <xf numFmtId="178" fontId="14" fillId="0" borderId="19" xfId="0" applyNumberFormat="1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78" fontId="36" fillId="33" borderId="64" xfId="0" applyNumberFormat="1" applyFont="1" applyFill="1" applyBorder="1" applyAlignment="1">
      <alignment horizontal="center" vertical="center" wrapText="1"/>
    </xf>
    <xf numFmtId="178" fontId="36" fillId="33" borderId="65" xfId="0" applyNumberFormat="1" applyFont="1" applyFill="1" applyBorder="1" applyAlignment="1">
      <alignment horizontal="center" vertical="center" wrapText="1"/>
    </xf>
    <xf numFmtId="0" fontId="36" fillId="42" borderId="40" xfId="0" applyFont="1" applyFill="1" applyBorder="1" applyAlignment="1">
      <alignment horizontal="center" vertical="center" wrapText="1"/>
    </xf>
    <xf numFmtId="0" fontId="36" fillId="42" borderId="43" xfId="0" applyFont="1" applyFill="1" applyBorder="1" applyAlignment="1">
      <alignment horizontal="center" vertical="center" wrapText="1"/>
    </xf>
    <xf numFmtId="1" fontId="36" fillId="41" borderId="23" xfId="0" applyNumberFormat="1" applyFont="1" applyFill="1" applyBorder="1" applyAlignment="1">
      <alignment horizontal="center" vertical="center" wrapText="1"/>
    </xf>
    <xf numFmtId="1" fontId="22" fillId="41" borderId="76" xfId="0" applyNumberFormat="1" applyFont="1" applyFill="1" applyBorder="1" applyAlignment="1">
      <alignment horizontal="center" vertical="center" wrapText="1"/>
    </xf>
    <xf numFmtId="0" fontId="22" fillId="42" borderId="21" xfId="0" applyFont="1" applyFill="1" applyBorder="1" applyAlignment="1">
      <alignment horizontal="center" vertical="center" wrapText="1"/>
    </xf>
    <xf numFmtId="0" fontId="22" fillId="42" borderId="27" xfId="0" applyFont="1" applyFill="1" applyBorder="1" applyAlignment="1">
      <alignment horizontal="center" vertical="center" wrapText="1"/>
    </xf>
    <xf numFmtId="0" fontId="22" fillId="42" borderId="76" xfId="0" applyFont="1" applyFill="1" applyBorder="1" applyAlignment="1">
      <alignment horizontal="center" vertical="center" wrapText="1"/>
    </xf>
    <xf numFmtId="0" fontId="22" fillId="42" borderId="80" xfId="0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1" fontId="22" fillId="0" borderId="58" xfId="0" applyNumberFormat="1" applyFont="1" applyBorder="1" applyAlignment="1">
      <alignment horizontal="center" vertical="center" wrapText="1"/>
    </xf>
    <xf numFmtId="1" fontId="22" fillId="0" borderId="35" xfId="0" applyNumberFormat="1" applyFont="1" applyBorder="1" applyAlignment="1">
      <alignment horizontal="center" vertical="center" wrapText="1"/>
    </xf>
    <xf numFmtId="178" fontId="36" fillId="0" borderId="20" xfId="0" applyNumberFormat="1" applyFont="1" applyBorder="1" applyAlignment="1">
      <alignment horizontal="center" vertical="center" wrapText="1"/>
    </xf>
    <xf numFmtId="178" fontId="14" fillId="0" borderId="18" xfId="0" applyNumberFormat="1" applyFont="1" applyBorder="1" applyAlignment="1">
      <alignment horizontal="center" vertical="center" wrapText="1"/>
    </xf>
    <xf numFmtId="49" fontId="22" fillId="33" borderId="81" xfId="0" applyNumberFormat="1" applyFont="1" applyFill="1" applyBorder="1" applyAlignment="1">
      <alignment horizontal="center" vertical="center" wrapText="1"/>
    </xf>
    <xf numFmtId="178" fontId="36" fillId="0" borderId="25" xfId="0" applyNumberFormat="1" applyFont="1" applyBorder="1" applyAlignment="1">
      <alignment horizontal="center" vertical="center" wrapText="1"/>
    </xf>
    <xf numFmtId="178" fontId="14" fillId="0" borderId="25" xfId="0" applyNumberFormat="1" applyFont="1" applyBorder="1" applyAlignment="1">
      <alignment horizontal="center" vertical="center" wrapText="1"/>
    </xf>
    <xf numFmtId="178" fontId="29" fillId="0" borderId="19" xfId="0" applyNumberFormat="1" applyFont="1" applyBorder="1" applyAlignment="1">
      <alignment horizontal="center" vertical="center" wrapText="1"/>
    </xf>
    <xf numFmtId="1" fontId="22" fillId="42" borderId="62" xfId="0" applyNumberFormat="1" applyFont="1" applyFill="1" applyBorder="1" applyAlignment="1">
      <alignment horizontal="center" vertical="center" wrapText="1"/>
    </xf>
    <xf numFmtId="1" fontId="22" fillId="42" borderId="63" xfId="0" applyNumberFormat="1" applyFont="1" applyFill="1" applyBorder="1" applyAlignment="1">
      <alignment horizontal="center" vertical="center" wrapText="1"/>
    </xf>
    <xf numFmtId="1" fontId="22" fillId="42" borderId="64" xfId="0" applyNumberFormat="1" applyFont="1" applyFill="1" applyBorder="1" applyAlignment="1">
      <alignment horizontal="center" vertical="center" wrapText="1"/>
    </xf>
    <xf numFmtId="1" fontId="22" fillId="42" borderId="65" xfId="0" applyNumberFormat="1" applyFont="1" applyFill="1" applyBorder="1" applyAlignment="1">
      <alignment horizontal="center" vertical="center" wrapText="1"/>
    </xf>
    <xf numFmtId="178" fontId="13" fillId="0" borderId="19" xfId="0" applyNumberFormat="1" applyFont="1" applyBorder="1" applyAlignment="1">
      <alignment horizontal="center" vertical="center" wrapText="1"/>
    </xf>
    <xf numFmtId="0" fontId="29" fillId="43" borderId="16" xfId="0" applyFont="1" applyFill="1" applyBorder="1" applyAlignment="1">
      <alignment horizontal="center" vertical="center" wrapText="1"/>
    </xf>
    <xf numFmtId="0" fontId="29" fillId="43" borderId="53" xfId="0" applyFont="1" applyFill="1" applyBorder="1" applyAlignment="1">
      <alignment horizontal="center" vertical="center" wrapText="1"/>
    </xf>
    <xf numFmtId="0" fontId="29" fillId="43" borderId="24" xfId="0" applyFont="1" applyFill="1" applyBorder="1" applyAlignment="1">
      <alignment horizontal="center" vertical="center" wrapText="1"/>
    </xf>
    <xf numFmtId="0" fontId="35" fillId="42" borderId="21" xfId="0" applyFont="1" applyFill="1" applyBorder="1" applyAlignment="1">
      <alignment horizontal="center" vertical="center" wrapText="1"/>
    </xf>
    <xf numFmtId="0" fontId="35" fillId="42" borderId="27" xfId="0" applyFont="1" applyFill="1" applyBorder="1" applyAlignment="1">
      <alignment horizontal="center" vertical="center" wrapText="1"/>
    </xf>
    <xf numFmtId="0" fontId="36" fillId="43" borderId="23" xfId="0" applyFont="1" applyFill="1" applyBorder="1" applyAlignment="1">
      <alignment horizontal="center" vertical="center" wrapText="1"/>
    </xf>
    <xf numFmtId="0" fontId="29" fillId="43" borderId="50" xfId="0" applyFont="1" applyFill="1" applyBorder="1" applyAlignment="1">
      <alignment horizontal="center" vertical="center" wrapText="1"/>
    </xf>
    <xf numFmtId="0" fontId="29" fillId="43" borderId="59" xfId="0" applyFont="1" applyFill="1" applyBorder="1" applyAlignment="1">
      <alignment horizontal="center" vertical="center" wrapText="1"/>
    </xf>
    <xf numFmtId="0" fontId="29" fillId="43" borderId="14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6" fillId="43" borderId="20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 wrapText="1"/>
    </xf>
    <xf numFmtId="1" fontId="29" fillId="42" borderId="21" xfId="0" applyNumberFormat="1" applyFont="1" applyFill="1" applyBorder="1" applyAlignment="1">
      <alignment horizontal="center" vertical="center" wrapText="1"/>
    </xf>
    <xf numFmtId="1" fontId="29" fillId="42" borderId="27" xfId="0" applyNumberFormat="1" applyFont="1" applyFill="1" applyBorder="1" applyAlignment="1">
      <alignment horizontal="center" vertical="center" wrapText="1"/>
    </xf>
    <xf numFmtId="0" fontId="29" fillId="42" borderId="87" xfId="0" applyFont="1" applyFill="1" applyBorder="1" applyAlignment="1">
      <alignment horizontal="center" vertical="center" wrapText="1"/>
    </xf>
    <xf numFmtId="0" fontId="29" fillId="42" borderId="83" xfId="0" applyFont="1" applyFill="1" applyBorder="1" applyAlignment="1">
      <alignment horizontal="center" vertical="center" wrapText="1"/>
    </xf>
    <xf numFmtId="0" fontId="37" fillId="43" borderId="36" xfId="0" applyFont="1" applyFill="1" applyBorder="1" applyAlignment="1">
      <alignment horizontal="center" vertical="center"/>
    </xf>
    <xf numFmtId="0" fontId="37" fillId="43" borderId="2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1" fontId="35" fillId="41" borderId="21" xfId="0" applyNumberFormat="1" applyFont="1" applyFill="1" applyBorder="1" applyAlignment="1">
      <alignment horizontal="center" vertical="center" wrapText="1"/>
    </xf>
    <xf numFmtId="1" fontId="35" fillId="41" borderId="27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 wrapText="1"/>
    </xf>
    <xf numFmtId="0" fontId="36" fillId="37" borderId="92" xfId="0" applyFont="1" applyFill="1" applyBorder="1" applyAlignment="1">
      <alignment horizontal="center" vertical="center" wrapText="1"/>
    </xf>
    <xf numFmtId="0" fontId="36" fillId="37" borderId="48" xfId="0" applyFont="1" applyFill="1" applyBorder="1" applyAlignment="1">
      <alignment horizontal="center" vertical="center" wrapText="1"/>
    </xf>
    <xf numFmtId="0" fontId="36" fillId="37" borderId="93" xfId="0" applyFont="1" applyFill="1" applyBorder="1" applyAlignment="1">
      <alignment horizontal="center" vertical="center" wrapText="1"/>
    </xf>
    <xf numFmtId="0" fontId="36" fillId="37" borderId="27" xfId="0" applyFont="1" applyFill="1" applyBorder="1" applyAlignment="1">
      <alignment horizontal="center" vertical="center" wrapText="1"/>
    </xf>
    <xf numFmtId="178" fontId="29" fillId="33" borderId="59" xfId="0" applyNumberFormat="1" applyFont="1" applyFill="1" applyBorder="1" applyAlignment="1">
      <alignment horizontal="center" vertical="center" wrapText="1"/>
    </xf>
    <xf numFmtId="178" fontId="29" fillId="33" borderId="53" xfId="0" applyNumberFormat="1" applyFont="1" applyFill="1" applyBorder="1" applyAlignment="1">
      <alignment horizontal="center" vertical="center" wrapText="1"/>
    </xf>
    <xf numFmtId="0" fontId="14" fillId="43" borderId="16" xfId="0" applyFont="1" applyFill="1" applyBorder="1" applyAlignment="1">
      <alignment horizontal="center" vertical="center" wrapText="1"/>
    </xf>
    <xf numFmtId="0" fontId="36" fillId="43" borderId="59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left" vertical="center" wrapText="1"/>
    </xf>
    <xf numFmtId="0" fontId="36" fillId="33" borderId="18" xfId="0" applyFont="1" applyFill="1" applyBorder="1" applyAlignment="1">
      <alignment horizontal="left" vertical="center" wrapText="1"/>
    </xf>
    <xf numFmtId="0" fontId="36" fillId="33" borderId="51" xfId="0" applyFont="1" applyFill="1" applyBorder="1" applyAlignment="1">
      <alignment horizontal="left" vertical="center" wrapText="1"/>
    </xf>
    <xf numFmtId="0" fontId="36" fillId="37" borderId="26" xfId="0" applyFont="1" applyFill="1" applyBorder="1" applyAlignment="1">
      <alignment horizontal="center" vertical="center" wrapText="1"/>
    </xf>
    <xf numFmtId="0" fontId="29" fillId="37" borderId="67" xfId="0" applyFont="1" applyFill="1" applyBorder="1" applyAlignment="1">
      <alignment horizontal="center" vertical="center" wrapText="1"/>
    </xf>
    <xf numFmtId="0" fontId="29" fillId="37" borderId="78" xfId="0" applyFont="1" applyFill="1" applyBorder="1" applyAlignment="1">
      <alignment horizontal="center" vertical="center" wrapText="1"/>
    </xf>
    <xf numFmtId="0" fontId="29" fillId="43" borderId="12" xfId="0" applyFont="1" applyFill="1" applyBorder="1" applyAlignment="1">
      <alignment horizontal="center" vertical="center" wrapText="1"/>
    </xf>
    <xf numFmtId="0" fontId="36" fillId="37" borderId="94" xfId="0" applyFont="1" applyFill="1" applyBorder="1" applyAlignment="1">
      <alignment horizontal="center" vertical="center" wrapText="1"/>
    </xf>
    <xf numFmtId="0" fontId="36" fillId="37" borderId="95" xfId="0" applyFont="1" applyFill="1" applyBorder="1" applyAlignment="1">
      <alignment horizontal="center" vertical="center" wrapText="1"/>
    </xf>
    <xf numFmtId="0" fontId="29" fillId="33" borderId="52" xfId="0" applyFont="1" applyFill="1" applyBorder="1" applyAlignment="1">
      <alignment horizontal="left" vertical="center" wrapText="1"/>
    </xf>
    <xf numFmtId="0" fontId="29" fillId="33" borderId="45" xfId="0" applyFont="1" applyFill="1" applyBorder="1" applyAlignment="1">
      <alignment horizontal="left" vertical="center" wrapText="1"/>
    </xf>
    <xf numFmtId="0" fontId="29" fillId="33" borderId="66" xfId="0" applyFont="1" applyFill="1" applyBorder="1" applyAlignment="1">
      <alignment horizontal="left" vertical="center" wrapText="1"/>
    </xf>
    <xf numFmtId="0" fontId="36" fillId="33" borderId="17" xfId="0" applyFont="1" applyFill="1" applyBorder="1" applyAlignment="1">
      <alignment horizontal="left" vertical="center" wrapText="1"/>
    </xf>
    <xf numFmtId="0" fontId="36" fillId="33" borderId="36" xfId="0" applyFont="1" applyFill="1" applyBorder="1" applyAlignment="1">
      <alignment horizontal="left" vertical="center" wrapText="1"/>
    </xf>
    <xf numFmtId="0" fontId="36" fillId="33" borderId="77" xfId="0" applyFont="1" applyFill="1" applyBorder="1" applyAlignment="1">
      <alignment horizontal="left" vertical="center" wrapText="1"/>
    </xf>
    <xf numFmtId="0" fontId="29" fillId="33" borderId="14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36" fillId="33" borderId="64" xfId="0" applyFont="1" applyFill="1" applyBorder="1" applyAlignment="1">
      <alignment horizontal="left" vertical="center" wrapText="1"/>
    </xf>
    <xf numFmtId="0" fontId="36" fillId="33" borderId="49" xfId="0" applyFont="1" applyFill="1" applyBorder="1" applyAlignment="1">
      <alignment horizontal="left" vertical="center" wrapText="1"/>
    </xf>
    <xf numFmtId="0" fontId="36" fillId="33" borderId="42" xfId="0" applyFont="1" applyFill="1" applyBorder="1" applyAlignment="1">
      <alignment horizontal="left" vertical="center" wrapText="1"/>
    </xf>
    <xf numFmtId="0" fontId="36" fillId="33" borderId="65" xfId="0" applyFont="1" applyFill="1" applyBorder="1" applyAlignment="1">
      <alignment horizontal="left" vertical="center" wrapText="1"/>
    </xf>
    <xf numFmtId="0" fontId="29" fillId="33" borderId="52" xfId="0" applyFont="1" applyFill="1" applyBorder="1" applyAlignment="1">
      <alignment horizontal="center" vertical="center" wrapText="1"/>
    </xf>
    <xf numFmtId="0" fontId="29" fillId="33" borderId="45" xfId="0" applyFont="1" applyFill="1" applyBorder="1" applyAlignment="1">
      <alignment horizontal="center" vertical="center" wrapText="1"/>
    </xf>
    <xf numFmtId="0" fontId="29" fillId="33" borderId="6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29" fillId="37" borderId="26" xfId="0" applyFont="1" applyFill="1" applyBorder="1" applyAlignment="1">
      <alignment horizontal="center" vertical="center" wrapText="1"/>
    </xf>
    <xf numFmtId="0" fontId="29" fillId="37" borderId="94" xfId="0" applyFont="1" applyFill="1" applyBorder="1" applyAlignment="1">
      <alignment horizontal="center" vertical="center" wrapText="1"/>
    </xf>
    <xf numFmtId="0" fontId="29" fillId="43" borderId="33" xfId="0" applyFont="1" applyFill="1" applyBorder="1" applyAlignment="1">
      <alignment horizontal="center" vertical="center" wrapText="1"/>
    </xf>
    <xf numFmtId="0" fontId="30" fillId="43" borderId="66" xfId="0" applyFont="1" applyFill="1" applyBorder="1" applyAlignment="1">
      <alignment horizontal="center" vertical="center" wrapText="1"/>
    </xf>
    <xf numFmtId="0" fontId="36" fillId="42" borderId="17" xfId="0" applyFont="1" applyFill="1" applyBorder="1" applyAlignment="1">
      <alignment horizontal="center" vertical="center" wrapText="1"/>
    </xf>
    <xf numFmtId="0" fontId="36" fillId="42" borderId="77" xfId="0" applyFont="1" applyFill="1" applyBorder="1" applyAlignment="1">
      <alignment horizontal="center" vertical="center" wrapText="1"/>
    </xf>
    <xf numFmtId="0" fontId="36" fillId="42" borderId="15" xfId="0" applyFont="1" applyFill="1" applyBorder="1" applyAlignment="1">
      <alignment horizontal="center" vertical="center" wrapText="1"/>
    </xf>
    <xf numFmtId="0" fontId="36" fillId="42" borderId="51" xfId="0" applyFont="1" applyFill="1" applyBorder="1" applyAlignment="1">
      <alignment horizontal="center" vertical="center" wrapText="1"/>
    </xf>
    <xf numFmtId="0" fontId="36" fillId="42" borderId="22" xfId="0" applyFont="1" applyFill="1" applyBorder="1" applyAlignment="1">
      <alignment horizontal="center" vertical="center" wrapText="1"/>
    </xf>
    <xf numFmtId="0" fontId="36" fillId="42" borderId="48" xfId="0" applyFont="1" applyFill="1" applyBorder="1" applyAlignment="1">
      <alignment horizontal="center" vertical="center" wrapText="1"/>
    </xf>
    <xf numFmtId="0" fontId="37" fillId="42" borderId="22" xfId="0" applyFont="1" applyFill="1" applyBorder="1" applyAlignment="1">
      <alignment horizontal="center" vertical="center"/>
    </xf>
    <xf numFmtId="0" fontId="37" fillId="42" borderId="48" xfId="0" applyFont="1" applyFill="1" applyBorder="1" applyAlignment="1">
      <alignment horizontal="center" vertical="center"/>
    </xf>
    <xf numFmtId="0" fontId="37" fillId="42" borderId="21" xfId="0" applyFont="1" applyFill="1" applyBorder="1" applyAlignment="1">
      <alignment horizontal="center" vertical="center" wrapText="1"/>
    </xf>
    <xf numFmtId="0" fontId="37" fillId="42" borderId="27" xfId="0" applyFont="1" applyFill="1" applyBorder="1" applyAlignment="1">
      <alignment horizontal="center" vertical="center" wrapText="1"/>
    </xf>
    <xf numFmtId="0" fontId="36" fillId="42" borderId="87" xfId="0" applyFont="1" applyFill="1" applyBorder="1" applyAlignment="1">
      <alignment horizontal="center" vertical="center" wrapText="1"/>
    </xf>
    <xf numFmtId="0" fontId="36" fillId="42" borderId="83" xfId="0" applyFont="1" applyFill="1" applyBorder="1" applyAlignment="1">
      <alignment horizontal="center" vertical="center" wrapText="1"/>
    </xf>
    <xf numFmtId="1" fontId="29" fillId="42" borderId="28" xfId="0" applyNumberFormat="1" applyFont="1" applyFill="1" applyBorder="1" applyAlignment="1">
      <alignment horizontal="center" vertical="center" wrapText="1"/>
    </xf>
    <xf numFmtId="1" fontId="29" fillId="42" borderId="29" xfId="0" applyNumberFormat="1" applyFont="1" applyFill="1" applyBorder="1" applyAlignment="1">
      <alignment horizontal="center" vertical="center" wrapText="1"/>
    </xf>
    <xf numFmtId="178" fontId="29" fillId="33" borderId="20" xfId="0" applyNumberFormat="1" applyFont="1" applyFill="1" applyBorder="1" applyAlignment="1">
      <alignment horizontal="center" vertical="center" wrapText="1"/>
    </xf>
    <xf numFmtId="178" fontId="29" fillId="33" borderId="18" xfId="0" applyNumberFormat="1" applyFont="1" applyFill="1" applyBorder="1" applyAlignment="1">
      <alignment horizontal="center" vertical="center" wrapText="1"/>
    </xf>
    <xf numFmtId="178" fontId="36" fillId="33" borderId="67" xfId="0" applyNumberFormat="1" applyFont="1" applyFill="1" applyBorder="1" applyAlignment="1">
      <alignment horizontal="center" vertical="center" wrapText="1"/>
    </xf>
    <xf numFmtId="178" fontId="36" fillId="33" borderId="68" xfId="0" applyNumberFormat="1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vertical="center" wrapText="1"/>
    </xf>
    <xf numFmtId="0" fontId="35" fillId="0" borderId="16" xfId="0" applyFont="1" applyBorder="1" applyAlignment="1">
      <alignment horizontal="left" vertical="center" wrapText="1"/>
    </xf>
    <xf numFmtId="0" fontId="37" fillId="37" borderId="26" xfId="0" applyFont="1" applyFill="1" applyBorder="1" applyAlignment="1">
      <alignment horizontal="center" vertical="center"/>
    </xf>
    <xf numFmtId="0" fontId="37" fillId="37" borderId="16" xfId="0" applyFont="1" applyFill="1" applyBorder="1" applyAlignment="1">
      <alignment horizontal="center" vertical="center"/>
    </xf>
    <xf numFmtId="0" fontId="22" fillId="33" borderId="76" xfId="0" applyFont="1" applyFill="1" applyBorder="1" applyAlignment="1">
      <alignment horizontal="left" vertical="center" wrapText="1"/>
    </xf>
    <xf numFmtId="0" fontId="22" fillId="33" borderId="81" xfId="0" applyFont="1" applyFill="1" applyBorder="1" applyAlignment="1">
      <alignment horizontal="left" vertical="center" wrapText="1"/>
    </xf>
    <xf numFmtId="0" fontId="22" fillId="33" borderId="80" xfId="0" applyFont="1" applyFill="1" applyBorder="1" applyAlignment="1">
      <alignment horizontal="left" vertical="center" wrapText="1"/>
    </xf>
    <xf numFmtId="0" fontId="22" fillId="33" borderId="45" xfId="0" applyFont="1" applyFill="1" applyBorder="1" applyAlignment="1">
      <alignment vertical="center" wrapText="1"/>
    </xf>
    <xf numFmtId="0" fontId="22" fillId="33" borderId="46" xfId="0" applyFont="1" applyFill="1" applyBorder="1" applyAlignment="1">
      <alignment vertical="center" wrapText="1"/>
    </xf>
    <xf numFmtId="0" fontId="22" fillId="43" borderId="40" xfId="0" applyFont="1" applyFill="1" applyBorder="1" applyAlignment="1">
      <alignment horizontal="center" vertical="top" wrapText="1"/>
    </xf>
    <xf numFmtId="0" fontId="22" fillId="37" borderId="43" xfId="0" applyFont="1" applyFill="1" applyBorder="1" applyAlignment="1">
      <alignment horizontal="center" vertical="top" wrapText="1"/>
    </xf>
    <xf numFmtId="0" fontId="22" fillId="37" borderId="44" xfId="0" applyFont="1" applyFill="1" applyBorder="1" applyAlignment="1">
      <alignment horizontal="center" vertical="center" wrapText="1"/>
    </xf>
    <xf numFmtId="0" fontId="22" fillId="37" borderId="46" xfId="0" applyFont="1" applyFill="1" applyBorder="1" applyAlignment="1">
      <alignment horizontal="center" vertical="center" wrapText="1"/>
    </xf>
    <xf numFmtId="0" fontId="22" fillId="33" borderId="40" xfId="0" applyFont="1" applyFill="1" applyBorder="1" applyAlignment="1">
      <alignment horizontal="left" vertical="top" wrapText="1"/>
    </xf>
    <xf numFmtId="0" fontId="22" fillId="33" borderId="86" xfId="0" applyFont="1" applyFill="1" applyBorder="1" applyAlignment="1">
      <alignment horizontal="left" vertical="top" wrapText="1"/>
    </xf>
    <xf numFmtId="0" fontId="22" fillId="33" borderId="43" xfId="0" applyFont="1" applyFill="1" applyBorder="1" applyAlignment="1">
      <alignment horizontal="left" vertical="top" wrapText="1"/>
    </xf>
    <xf numFmtId="0" fontId="22" fillId="43" borderId="52" xfId="0" applyFont="1" applyFill="1" applyBorder="1" applyAlignment="1">
      <alignment horizontal="center" vertical="center" wrapText="1"/>
    </xf>
    <xf numFmtId="0" fontId="22" fillId="43" borderId="45" xfId="0" applyFont="1" applyFill="1" applyBorder="1" applyAlignment="1">
      <alignment horizontal="center" vertical="center" wrapText="1"/>
    </xf>
    <xf numFmtId="0" fontId="22" fillId="43" borderId="36" xfId="0" applyFont="1" applyFill="1" applyBorder="1" applyAlignment="1">
      <alignment horizontal="center" vertical="center" wrapText="1"/>
    </xf>
    <xf numFmtId="0" fontId="22" fillId="37" borderId="48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left" vertical="center" wrapText="1"/>
    </xf>
    <xf numFmtId="0" fontId="22" fillId="33" borderId="25" xfId="0" applyFont="1" applyFill="1" applyBorder="1" applyAlignment="1">
      <alignment horizontal="left" vertical="center" wrapText="1"/>
    </xf>
    <xf numFmtId="0" fontId="22" fillId="33" borderId="48" xfId="0" applyFont="1" applyFill="1" applyBorder="1" applyAlignment="1">
      <alignment horizontal="left" vertical="center" wrapText="1"/>
    </xf>
    <xf numFmtId="0" fontId="22" fillId="43" borderId="34" xfId="0" applyFont="1" applyFill="1" applyBorder="1" applyAlignment="1">
      <alignment horizontal="center" vertical="center" wrapText="1"/>
    </xf>
    <xf numFmtId="0" fontId="22" fillId="43" borderId="35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left" vertical="center" wrapText="1"/>
    </xf>
    <xf numFmtId="0" fontId="22" fillId="33" borderId="58" xfId="0" applyFont="1" applyFill="1" applyBorder="1" applyAlignment="1">
      <alignment horizontal="left" vertical="center" wrapText="1"/>
    </xf>
    <xf numFmtId="0" fontId="22" fillId="33" borderId="61" xfId="0" applyFont="1" applyFill="1" applyBorder="1" applyAlignment="1">
      <alignment horizontal="left" vertical="center" wrapText="1"/>
    </xf>
    <xf numFmtId="0" fontId="22" fillId="33" borderId="28" xfId="0" applyFont="1" applyFill="1" applyBorder="1" applyAlignment="1">
      <alignment horizontal="left" vertical="center" wrapText="1"/>
    </xf>
    <xf numFmtId="0" fontId="22" fillId="33" borderId="35" xfId="0" applyFont="1" applyFill="1" applyBorder="1" applyAlignment="1">
      <alignment horizontal="left" vertical="center" wrapText="1"/>
    </xf>
    <xf numFmtId="0" fontId="22" fillId="33" borderId="29" xfId="0" applyFont="1" applyFill="1" applyBorder="1" applyAlignment="1">
      <alignment horizontal="left" vertical="center" wrapText="1"/>
    </xf>
    <xf numFmtId="0" fontId="22" fillId="43" borderId="18" xfId="0" applyFont="1" applyFill="1" applyBorder="1" applyAlignment="1">
      <alignment horizontal="center" vertical="center" wrapText="1"/>
    </xf>
    <xf numFmtId="0" fontId="22" fillId="37" borderId="27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left" vertical="center" wrapText="1"/>
    </xf>
    <xf numFmtId="0" fontId="22" fillId="33" borderId="19" xfId="0" applyFont="1" applyFill="1" applyBorder="1" applyAlignment="1">
      <alignment horizontal="left" vertical="center" wrapText="1"/>
    </xf>
    <xf numFmtId="0" fontId="22" fillId="33" borderId="27" xfId="0" applyFont="1" applyFill="1" applyBorder="1" applyAlignment="1">
      <alignment horizontal="left" vertical="center" wrapText="1"/>
    </xf>
    <xf numFmtId="0" fontId="22" fillId="43" borderId="19" xfId="0" applyFont="1" applyFill="1" applyBorder="1" applyAlignment="1">
      <alignment horizontal="center" vertical="center" wrapText="1"/>
    </xf>
    <xf numFmtId="0" fontId="22" fillId="43" borderId="72" xfId="0" applyFont="1" applyFill="1" applyBorder="1" applyAlignment="1">
      <alignment horizontal="center" vertical="center" wrapText="1"/>
    </xf>
    <xf numFmtId="0" fontId="22" fillId="37" borderId="80" xfId="0" applyFont="1" applyFill="1" applyBorder="1" applyAlignment="1">
      <alignment horizontal="center" vertical="center" wrapText="1"/>
    </xf>
    <xf numFmtId="0" fontId="22" fillId="43" borderId="73" xfId="0" applyFont="1" applyFill="1" applyBorder="1" applyAlignment="1">
      <alignment horizontal="center" vertical="center" wrapText="1"/>
    </xf>
    <xf numFmtId="0" fontId="22" fillId="43" borderId="52" xfId="0" applyFont="1" applyFill="1" applyBorder="1" applyAlignment="1">
      <alignment horizontal="center" vertical="top" wrapText="1"/>
    </xf>
    <xf numFmtId="0" fontId="22" fillId="43" borderId="45" xfId="0" applyFont="1" applyFill="1" applyBorder="1" applyAlignment="1">
      <alignment horizontal="center" vertical="top" wrapText="1"/>
    </xf>
    <xf numFmtId="0" fontId="22" fillId="43" borderId="44" xfId="0" applyFont="1" applyFill="1" applyBorder="1" applyAlignment="1">
      <alignment horizontal="center" vertical="top" wrapText="1"/>
    </xf>
    <xf numFmtId="0" fontId="22" fillId="43" borderId="66" xfId="0" applyFont="1" applyFill="1" applyBorder="1" applyAlignment="1">
      <alignment horizontal="center" vertical="top" wrapText="1"/>
    </xf>
    <xf numFmtId="0" fontId="22" fillId="42" borderId="44" xfId="0" applyFont="1" applyFill="1" applyBorder="1" applyAlignment="1">
      <alignment horizontal="center" vertical="top" wrapText="1"/>
    </xf>
    <xf numFmtId="0" fontId="22" fillId="42" borderId="46" xfId="0" applyFont="1" applyFill="1" applyBorder="1" applyAlignment="1">
      <alignment horizontal="center" vertical="top" wrapText="1"/>
    </xf>
    <xf numFmtId="0" fontId="22" fillId="43" borderId="52" xfId="0" applyFont="1" applyFill="1" applyBorder="1" applyAlignment="1">
      <alignment horizontal="center" vertical="center" wrapText="1"/>
    </xf>
    <xf numFmtId="0" fontId="22" fillId="43" borderId="66" xfId="0" applyFont="1" applyFill="1" applyBorder="1" applyAlignment="1">
      <alignment horizontal="center" vertical="center" wrapText="1"/>
    </xf>
    <xf numFmtId="0" fontId="22" fillId="43" borderId="44" xfId="0" applyFont="1" applyFill="1" applyBorder="1" applyAlignment="1">
      <alignment horizontal="center" vertical="center" wrapText="1"/>
    </xf>
    <xf numFmtId="0" fontId="22" fillId="42" borderId="87" xfId="0" applyFont="1" applyFill="1" applyBorder="1" applyAlignment="1">
      <alignment horizontal="center" vertical="center" wrapText="1"/>
    </xf>
    <xf numFmtId="0" fontId="22" fillId="42" borderId="83" xfId="0" applyFont="1" applyFill="1" applyBorder="1" applyAlignment="1">
      <alignment horizontal="center" vertical="center" wrapText="1"/>
    </xf>
    <xf numFmtId="0" fontId="22" fillId="43" borderId="76" xfId="0" applyFont="1" applyFill="1" applyBorder="1" applyAlignment="1">
      <alignment horizontal="center" vertical="center" wrapText="1"/>
    </xf>
    <xf numFmtId="0" fontId="22" fillId="43" borderId="81" xfId="0" applyFont="1" applyFill="1" applyBorder="1" applyAlignment="1">
      <alignment horizontal="center" vertical="center" wrapText="1"/>
    </xf>
    <xf numFmtId="0" fontId="22" fillId="43" borderId="21" xfId="0" applyFont="1" applyFill="1" applyBorder="1" applyAlignment="1">
      <alignment horizontal="center" vertical="center" wrapText="1"/>
    </xf>
    <xf numFmtId="0" fontId="22" fillId="43" borderId="20" xfId="0" applyFont="1" applyFill="1" applyBorder="1" applyAlignment="1">
      <alignment horizontal="center" vertical="center" wrapText="1"/>
    </xf>
    <xf numFmtId="0" fontId="22" fillId="43" borderId="53" xfId="0" applyFont="1" applyFill="1" applyBorder="1" applyAlignment="1">
      <alignment horizontal="center" vertical="center" wrapText="1"/>
    </xf>
    <xf numFmtId="0" fontId="22" fillId="43" borderId="59" xfId="0" applyFont="1" applyFill="1" applyBorder="1" applyAlignment="1">
      <alignment horizontal="center" vertical="center" wrapText="1"/>
    </xf>
    <xf numFmtId="0" fontId="22" fillId="43" borderId="41" xfId="0" applyFont="1" applyFill="1" applyBorder="1" applyAlignment="1">
      <alignment horizontal="center" vertical="top" wrapText="1"/>
    </xf>
    <xf numFmtId="0" fontId="22" fillId="43" borderId="42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center" wrapText="1"/>
    </xf>
    <xf numFmtId="0" fontId="36" fillId="41" borderId="21" xfId="0" applyNumberFormat="1" applyFont="1" applyFill="1" applyBorder="1" applyAlignment="1">
      <alignment horizontal="center" vertical="center" wrapText="1"/>
    </xf>
    <xf numFmtId="0" fontId="37" fillId="37" borderId="95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1" fontId="29" fillId="41" borderId="13" xfId="0" applyNumberFormat="1" applyFont="1" applyFill="1" applyBorder="1" applyAlignment="1">
      <alignment horizontal="center" vertical="center" wrapText="1"/>
    </xf>
    <xf numFmtId="1" fontId="29" fillId="41" borderId="71" xfId="0" applyNumberFormat="1" applyFont="1" applyFill="1" applyBorder="1" applyAlignment="1">
      <alignment horizontal="center" vertical="center" wrapText="1"/>
    </xf>
    <xf numFmtId="0" fontId="35" fillId="37" borderId="26" xfId="0" applyFont="1" applyFill="1" applyBorder="1" applyAlignment="1">
      <alignment horizontal="center" vertical="center"/>
    </xf>
    <xf numFmtId="0" fontId="35" fillId="37" borderId="16" xfId="0" applyFont="1" applyFill="1" applyBorder="1" applyAlignment="1">
      <alignment horizontal="center" vertical="center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19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36" fillId="33" borderId="20" xfId="0" applyNumberFormat="1" applyFont="1" applyFill="1" applyBorder="1" applyAlignment="1">
      <alignment horizontal="center" vertical="center" wrapText="1"/>
    </xf>
    <xf numFmtId="0" fontId="35" fillId="37" borderId="62" xfId="0" applyFont="1" applyFill="1" applyBorder="1" applyAlignment="1">
      <alignment horizontal="center" vertical="center" wrapText="1"/>
    </xf>
    <xf numFmtId="0" fontId="35" fillId="37" borderId="54" xfId="0" applyFont="1" applyFill="1" applyBorder="1" applyAlignment="1">
      <alignment horizontal="center" vertical="center" wrapText="1"/>
    </xf>
    <xf numFmtId="0" fontId="35" fillId="37" borderId="15" xfId="0" applyFont="1" applyFill="1" applyBorder="1" applyAlignment="1">
      <alignment horizontal="center" vertical="center" wrapText="1"/>
    </xf>
    <xf numFmtId="0" fontId="35" fillId="37" borderId="16" xfId="0" applyFont="1" applyFill="1" applyBorder="1" applyAlignment="1">
      <alignment horizontal="center" vertical="center" wrapText="1"/>
    </xf>
    <xf numFmtId="0" fontId="35" fillId="37" borderId="64" xfId="0" applyFont="1" applyFill="1" applyBorder="1" applyAlignment="1">
      <alignment horizontal="center" vertical="center" wrapText="1"/>
    </xf>
    <xf numFmtId="0" fontId="35" fillId="37" borderId="49" xfId="0" applyFont="1" applyFill="1" applyBorder="1" applyAlignment="1">
      <alignment horizontal="center" vertical="center" wrapText="1"/>
    </xf>
    <xf numFmtId="0" fontId="14" fillId="0" borderId="96" xfId="0" applyFont="1" applyBorder="1" applyAlignment="1">
      <alignment/>
    </xf>
    <xf numFmtId="0" fontId="14" fillId="0" borderId="11" xfId="0" applyFont="1" applyBorder="1" applyAlignment="1">
      <alignment/>
    </xf>
    <xf numFmtId="0" fontId="29" fillId="43" borderId="37" xfId="0" applyFont="1" applyFill="1" applyBorder="1" applyAlignment="1">
      <alignment horizontal="center" vertical="center" wrapText="1"/>
    </xf>
    <xf numFmtId="0" fontId="29" fillId="37" borderId="61" xfId="0" applyFont="1" applyFill="1" applyBorder="1" applyAlignment="1">
      <alignment horizontal="center" vertical="center" wrapText="1"/>
    </xf>
    <xf numFmtId="0" fontId="29" fillId="43" borderId="28" xfId="0" applyFont="1" applyFill="1" applyBorder="1" applyAlignment="1">
      <alignment horizontal="center" vertical="center" wrapText="1"/>
    </xf>
    <xf numFmtId="0" fontId="29" fillId="37" borderId="29" xfId="0" applyFont="1" applyFill="1" applyBorder="1" applyAlignment="1">
      <alignment horizontal="center" vertical="center" wrapText="1"/>
    </xf>
    <xf numFmtId="0" fontId="36" fillId="37" borderId="97" xfId="0" applyFont="1" applyFill="1" applyBorder="1" applyAlignment="1">
      <alignment horizontal="center" vertical="center" wrapText="1"/>
    </xf>
    <xf numFmtId="0" fontId="36" fillId="37" borderId="83" xfId="0" applyFont="1" applyFill="1" applyBorder="1" applyAlignment="1">
      <alignment horizontal="center" vertical="center" wrapText="1"/>
    </xf>
    <xf numFmtId="0" fontId="29" fillId="33" borderId="73" xfId="0" applyFont="1" applyFill="1" applyBorder="1" applyAlignment="1">
      <alignment horizontal="center" vertical="center" wrapText="1"/>
    </xf>
    <xf numFmtId="0" fontId="29" fillId="33" borderId="54" xfId="0" applyFont="1" applyFill="1" applyBorder="1" applyAlignment="1">
      <alignment horizontal="center" vertical="center" wrapText="1"/>
    </xf>
    <xf numFmtId="0" fontId="29" fillId="33" borderId="72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>
      <alignment horizontal="center" vertical="center" wrapText="1"/>
    </xf>
    <xf numFmtId="0" fontId="29" fillId="33" borderId="49" xfId="0" applyFont="1" applyFill="1" applyBorder="1" applyAlignment="1">
      <alignment horizontal="center" vertical="center" wrapText="1"/>
    </xf>
    <xf numFmtId="0" fontId="29" fillId="33" borderId="42" xfId="0" applyFont="1" applyFill="1" applyBorder="1" applyAlignment="1">
      <alignment horizontal="center" vertical="center" wrapText="1"/>
    </xf>
    <xf numFmtId="0" fontId="29" fillId="43" borderId="38" xfId="0" applyFont="1" applyFill="1" applyBorder="1" applyAlignment="1">
      <alignment horizontal="center" vertical="center" wrapText="1"/>
    </xf>
    <xf numFmtId="0" fontId="29" fillId="43" borderId="39" xfId="0" applyFont="1" applyFill="1" applyBorder="1" applyAlignment="1">
      <alignment horizontal="center" vertical="center" wrapText="1"/>
    </xf>
    <xf numFmtId="0" fontId="36" fillId="33" borderId="62" xfId="0" applyFont="1" applyFill="1" applyBorder="1" applyAlignment="1">
      <alignment horizontal="left" vertical="center" wrapText="1"/>
    </xf>
    <xf numFmtId="0" fontId="36" fillId="33" borderId="54" xfId="0" applyFont="1" applyFill="1" applyBorder="1" applyAlignment="1">
      <alignment horizontal="left" vertical="center" wrapText="1"/>
    </xf>
    <xf numFmtId="0" fontId="36" fillId="33" borderId="72" xfId="0" applyFont="1" applyFill="1" applyBorder="1" applyAlignment="1">
      <alignment horizontal="left" vertical="center" wrapText="1"/>
    </xf>
    <xf numFmtId="0" fontId="36" fillId="33" borderId="63" xfId="0" applyFont="1" applyFill="1" applyBorder="1" applyAlignment="1">
      <alignment horizontal="left" vertical="center" wrapText="1"/>
    </xf>
    <xf numFmtId="0" fontId="16" fillId="34" borderId="70" xfId="0" applyFont="1" applyFill="1" applyBorder="1" applyAlignment="1">
      <alignment horizontal="center" vertical="center" textRotation="90" wrapText="1"/>
    </xf>
    <xf numFmtId="0" fontId="16" fillId="34" borderId="11" xfId="0" applyFont="1" applyFill="1" applyBorder="1" applyAlignment="1">
      <alignment horizontal="center" vertical="center" textRotation="90" wrapText="1"/>
    </xf>
    <xf numFmtId="0" fontId="16" fillId="34" borderId="12" xfId="0" applyFont="1" applyFill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/>
    </xf>
    <xf numFmtId="0" fontId="27" fillId="36" borderId="19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 textRotation="90" wrapText="1"/>
    </xf>
    <xf numFmtId="0" fontId="16" fillId="34" borderId="38" xfId="0" applyFont="1" applyFill="1" applyBorder="1" applyAlignment="1">
      <alignment horizontal="center" vertical="center" textRotation="90" wrapText="1"/>
    </xf>
    <xf numFmtId="0" fontId="16" fillId="34" borderId="84" xfId="0" applyFont="1" applyFill="1" applyBorder="1" applyAlignment="1">
      <alignment horizontal="center" vertical="center" textRotation="90" wrapText="1"/>
    </xf>
    <xf numFmtId="0" fontId="16" fillId="34" borderId="31" xfId="0" applyFont="1" applyFill="1" applyBorder="1" applyAlignment="1">
      <alignment horizontal="center" vertical="center" textRotation="90" wrapText="1"/>
    </xf>
    <xf numFmtId="0" fontId="16" fillId="34" borderId="87" xfId="0" applyFont="1" applyFill="1" applyBorder="1" applyAlignment="1">
      <alignment horizontal="center" vertical="center" textRotation="90" wrapText="1"/>
    </xf>
    <xf numFmtId="0" fontId="16" fillId="34" borderId="59" xfId="0" applyFont="1" applyFill="1" applyBorder="1" applyAlignment="1">
      <alignment horizontal="center" vertical="center" textRotation="90" wrapText="1"/>
    </xf>
    <xf numFmtId="0" fontId="22" fillId="43" borderId="42" xfId="0" applyFont="1" applyFill="1" applyBorder="1" applyAlignment="1">
      <alignment horizontal="center" vertical="center" wrapText="1"/>
    </xf>
    <xf numFmtId="0" fontId="22" fillId="43" borderId="41" xfId="0" applyFont="1" applyFill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43" fillId="42" borderId="37" xfId="0" applyFont="1" applyFill="1" applyBorder="1" applyAlignment="1">
      <alignment horizontal="center" vertical="center" wrapText="1"/>
    </xf>
    <xf numFmtId="0" fontId="43" fillId="42" borderId="61" xfId="0" applyFont="1" applyFill="1" applyBorder="1" applyAlignment="1">
      <alignment horizontal="center" vertical="center" wrapText="1"/>
    </xf>
    <xf numFmtId="0" fontId="43" fillId="42" borderId="84" xfId="0" applyFont="1" applyFill="1" applyBorder="1" applyAlignment="1">
      <alignment horizontal="center" vertical="center" wrapText="1"/>
    </xf>
    <xf numFmtId="0" fontId="43" fillId="42" borderId="82" xfId="0" applyFont="1" applyFill="1" applyBorder="1" applyAlignment="1">
      <alignment horizontal="center" vertical="center" wrapText="1"/>
    </xf>
    <xf numFmtId="0" fontId="43" fillId="42" borderId="98" xfId="0" applyFont="1" applyFill="1" applyBorder="1" applyAlignment="1">
      <alignment horizontal="center" vertical="center" wrapText="1"/>
    </xf>
    <xf numFmtId="0" fontId="43" fillId="42" borderId="99" xfId="0" applyFont="1" applyFill="1" applyBorder="1" applyAlignment="1">
      <alignment horizontal="center" vertical="center" wrapText="1"/>
    </xf>
    <xf numFmtId="0" fontId="29" fillId="43" borderId="11" xfId="0" applyFont="1" applyFill="1" applyBorder="1" applyAlignment="1">
      <alignment horizontal="center" vertical="center" wrapText="1"/>
    </xf>
    <xf numFmtId="0" fontId="22" fillId="43" borderId="49" xfId="0" applyFont="1" applyFill="1" applyBorder="1" applyAlignment="1">
      <alignment horizontal="center" vertical="center" wrapText="1"/>
    </xf>
    <xf numFmtId="49" fontId="29" fillId="43" borderId="11" xfId="0" applyNumberFormat="1" applyFont="1" applyFill="1" applyBorder="1" applyAlignment="1">
      <alignment horizontal="center" vertical="center" wrapText="1"/>
    </xf>
    <xf numFmtId="49" fontId="29" fillId="43" borderId="32" xfId="0" applyNumberFormat="1" applyFont="1" applyFill="1" applyBorder="1" applyAlignment="1">
      <alignment horizontal="center" vertical="center" wrapText="1"/>
    </xf>
    <xf numFmtId="49" fontId="29" fillId="43" borderId="0" xfId="0" applyNumberFormat="1" applyFont="1" applyFill="1" applyBorder="1" applyAlignment="1">
      <alignment horizontal="center" vertical="center" wrapText="1"/>
    </xf>
    <xf numFmtId="0" fontId="22" fillId="43" borderId="86" xfId="0" applyFont="1" applyFill="1" applyBorder="1" applyAlignment="1">
      <alignment horizontal="center" vertical="center" wrapText="1"/>
    </xf>
    <xf numFmtId="0" fontId="22" fillId="43" borderId="43" xfId="0" applyFont="1" applyFill="1" applyBorder="1" applyAlignment="1">
      <alignment horizontal="center" vertical="center" wrapText="1"/>
    </xf>
    <xf numFmtId="0" fontId="43" fillId="43" borderId="39" xfId="0" applyFont="1" applyFill="1" applyBorder="1" applyAlignment="1">
      <alignment horizontal="center" vertical="center" wrapText="1"/>
    </xf>
    <xf numFmtId="0" fontId="14" fillId="43" borderId="58" xfId="0" applyFont="1" applyFill="1" applyBorder="1" applyAlignment="1">
      <alignment/>
    </xf>
    <xf numFmtId="0" fontId="14" fillId="43" borderId="61" xfId="0" applyFont="1" applyFill="1" applyBorder="1" applyAlignment="1">
      <alignment/>
    </xf>
    <xf numFmtId="0" fontId="14" fillId="43" borderId="32" xfId="0" applyFont="1" applyFill="1" applyBorder="1" applyAlignment="1">
      <alignment/>
    </xf>
    <xf numFmtId="0" fontId="14" fillId="43" borderId="0" xfId="0" applyFont="1" applyFill="1" applyBorder="1" applyAlignment="1">
      <alignment/>
    </xf>
    <xf numFmtId="0" fontId="14" fillId="43" borderId="82" xfId="0" applyFont="1" applyFill="1" applyBorder="1" applyAlignment="1">
      <alignment/>
    </xf>
    <xf numFmtId="0" fontId="14" fillId="43" borderId="53" xfId="0" applyFont="1" applyFill="1" applyBorder="1" applyAlignment="1">
      <alignment/>
    </xf>
    <xf numFmtId="0" fontId="14" fillId="43" borderId="24" xfId="0" applyFont="1" applyFill="1" applyBorder="1" applyAlignment="1">
      <alignment/>
    </xf>
    <xf numFmtId="0" fontId="14" fillId="43" borderId="83" xfId="0" applyFont="1" applyFill="1" applyBorder="1" applyAlignment="1">
      <alignment/>
    </xf>
    <xf numFmtId="0" fontId="29" fillId="42" borderId="37" xfId="0" applyFont="1" applyFill="1" applyBorder="1" applyAlignment="1">
      <alignment horizontal="center" vertical="center" wrapText="1"/>
    </xf>
    <xf numFmtId="0" fontId="29" fillId="42" borderId="61" xfId="0" applyFont="1" applyFill="1" applyBorder="1" applyAlignment="1">
      <alignment horizontal="center" vertical="center" wrapText="1"/>
    </xf>
    <xf numFmtId="0" fontId="29" fillId="42" borderId="28" xfId="0" applyFont="1" applyFill="1" applyBorder="1" applyAlignment="1">
      <alignment horizontal="center" vertical="center" wrapText="1"/>
    </xf>
    <xf numFmtId="0" fontId="29" fillId="42" borderId="29" xfId="0" applyFont="1" applyFill="1" applyBorder="1" applyAlignment="1">
      <alignment horizontal="center" vertical="center" wrapText="1"/>
    </xf>
    <xf numFmtId="0" fontId="36" fillId="42" borderId="13" xfId="0" applyFont="1" applyFill="1" applyBorder="1" applyAlignment="1">
      <alignment horizontal="center" vertical="center" wrapText="1"/>
    </xf>
    <xf numFmtId="0" fontId="36" fillId="42" borderId="71" xfId="0" applyFont="1" applyFill="1" applyBorder="1" applyAlignment="1">
      <alignment horizontal="center" vertical="center" wrapText="1"/>
    </xf>
    <xf numFmtId="0" fontId="37" fillId="7" borderId="17" xfId="0" applyFont="1" applyFill="1" applyBorder="1" applyAlignment="1">
      <alignment horizontal="center" vertical="center" wrapText="1"/>
    </xf>
    <xf numFmtId="0" fontId="14" fillId="42" borderId="15" xfId="0" applyFont="1" applyFill="1" applyBorder="1" applyAlignment="1">
      <alignment horizontal="center" vertical="center" wrapText="1"/>
    </xf>
    <xf numFmtId="0" fontId="14" fillId="42" borderId="51" xfId="0" applyFont="1" applyFill="1" applyBorder="1" applyAlignment="1">
      <alignment horizontal="center" vertical="center" wrapText="1"/>
    </xf>
    <xf numFmtId="49" fontId="36" fillId="41" borderId="27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center" vertical="center" wrapText="1"/>
    </xf>
    <xf numFmtId="49" fontId="36" fillId="0" borderId="77" xfId="0" applyNumberFormat="1" applyFont="1" applyFill="1" applyBorder="1" applyAlignment="1">
      <alignment horizontal="center" vertical="center" wrapText="1"/>
    </xf>
    <xf numFmtId="0" fontId="37" fillId="7" borderId="21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36" fillId="41" borderId="18" xfId="0" applyNumberFormat="1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 wrapText="1"/>
    </xf>
    <xf numFmtId="0" fontId="37" fillId="2" borderId="16" xfId="0" applyNumberFormat="1" applyFont="1" applyFill="1" applyBorder="1" applyAlignment="1">
      <alignment horizontal="center" vertical="center" wrapText="1"/>
    </xf>
    <xf numFmtId="49" fontId="36" fillId="41" borderId="100" xfId="0" applyNumberFormat="1" applyFont="1" applyFill="1" applyBorder="1" applyAlignment="1">
      <alignment horizontal="center" vertical="center" wrapText="1"/>
    </xf>
    <xf numFmtId="49" fontId="36" fillId="41" borderId="36" xfId="0" applyNumberFormat="1" applyFont="1" applyFill="1" applyBorder="1" applyAlignment="1">
      <alignment horizontal="center" vertical="center" wrapText="1"/>
    </xf>
    <xf numFmtId="0" fontId="36" fillId="2" borderId="13" xfId="0" applyNumberFormat="1" applyFont="1" applyFill="1" applyBorder="1" applyAlignment="1">
      <alignment horizontal="center" vertical="center" wrapText="1"/>
    </xf>
    <xf numFmtId="49" fontId="36" fillId="2" borderId="14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49" fontId="36" fillId="0" borderId="71" xfId="0" applyNumberFormat="1" applyFont="1" applyFill="1" applyBorder="1" applyAlignment="1">
      <alignment horizontal="center" vertical="center" wrapText="1"/>
    </xf>
    <xf numFmtId="49" fontId="36" fillId="41" borderId="54" xfId="0" applyNumberFormat="1" applyFont="1" applyFill="1" applyBorder="1" applyAlignment="1">
      <alignment horizontal="center" vertical="center" wrapText="1"/>
    </xf>
    <xf numFmtId="1" fontId="36" fillId="41" borderId="54" xfId="0" applyNumberFormat="1" applyFont="1" applyFill="1" applyBorder="1" applyAlignment="1">
      <alignment horizontal="center" vertical="center" wrapText="1"/>
    </xf>
    <xf numFmtId="1" fontId="36" fillId="41" borderId="72" xfId="0" applyNumberFormat="1" applyFont="1" applyFill="1" applyBorder="1" applyAlignment="1">
      <alignment horizontal="center" vertical="center" wrapText="1"/>
    </xf>
    <xf numFmtId="49" fontId="36" fillId="41" borderId="62" xfId="0" applyNumberFormat="1" applyFont="1" applyFill="1" applyBorder="1" applyAlignment="1">
      <alignment horizontal="center" vertical="center" wrapText="1"/>
    </xf>
    <xf numFmtId="0" fontId="37" fillId="7" borderId="71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4" fillId="2" borderId="19" xfId="0" applyFont="1" applyFill="1" applyBorder="1" applyAlignment="1">
      <alignment vertical="center" wrapText="1"/>
    </xf>
    <xf numFmtId="0" fontId="37" fillId="7" borderId="22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7" borderId="48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9" fillId="2" borderId="59" xfId="0" applyFont="1" applyFill="1" applyBorder="1" applyAlignment="1">
      <alignment horizontal="center" wrapText="1"/>
    </xf>
    <xf numFmtId="49" fontId="22" fillId="33" borderId="21" xfId="0" applyNumberFormat="1" applyFont="1" applyFill="1" applyBorder="1" applyAlignment="1">
      <alignment horizontal="center" vertical="center" wrapText="1"/>
    </xf>
    <xf numFmtId="0" fontId="22" fillId="33" borderId="27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" fontId="22" fillId="0" borderId="27" xfId="0" applyNumberFormat="1" applyFont="1" applyFill="1" applyBorder="1" applyAlignment="1">
      <alignment horizontal="center" vertical="center" wrapText="1"/>
    </xf>
    <xf numFmtId="1" fontId="22" fillId="41" borderId="19" xfId="0" applyNumberFormat="1" applyFont="1" applyFill="1" applyBorder="1" applyAlignment="1">
      <alignment horizontal="center" vertical="center" wrapText="1"/>
    </xf>
    <xf numFmtId="1" fontId="22" fillId="41" borderId="20" xfId="0" applyNumberFormat="1" applyFont="1" applyFill="1" applyBorder="1" applyAlignment="1">
      <alignment horizontal="center" vertical="center" wrapText="1"/>
    </xf>
    <xf numFmtId="1" fontId="22" fillId="41" borderId="21" xfId="0" applyNumberFormat="1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22" fillId="43" borderId="23" xfId="0" applyFont="1" applyFill="1" applyBorder="1" applyAlignment="1">
      <alignment horizontal="center" vertical="center" wrapText="1"/>
    </xf>
    <xf numFmtId="0" fontId="22" fillId="43" borderId="25" xfId="0" applyFont="1" applyFill="1" applyBorder="1" applyAlignment="1">
      <alignment horizontal="center" vertical="center" wrapText="1"/>
    </xf>
    <xf numFmtId="0" fontId="22" fillId="42" borderId="22" xfId="0" applyFont="1" applyFill="1" applyBorder="1" applyAlignment="1">
      <alignment horizontal="center" vertical="center" wrapText="1"/>
    </xf>
    <xf numFmtId="0" fontId="22" fillId="42" borderId="48" xfId="0" applyFont="1" applyFill="1" applyBorder="1" applyAlignment="1">
      <alignment horizontal="center" vertical="center" wrapText="1"/>
    </xf>
    <xf numFmtId="49" fontId="22" fillId="33" borderId="25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" fontId="22" fillId="0" borderId="48" xfId="0" applyNumberFormat="1" applyFont="1" applyFill="1" applyBorder="1" applyAlignment="1">
      <alignment horizontal="center" vertical="center" wrapText="1"/>
    </xf>
    <xf numFmtId="1" fontId="22" fillId="41" borderId="22" xfId="0" applyNumberFormat="1" applyFont="1" applyFill="1" applyBorder="1" applyAlignment="1">
      <alignment horizontal="center" vertical="center" wrapText="1"/>
    </xf>
    <xf numFmtId="1" fontId="22" fillId="41" borderId="48" xfId="0" applyNumberFormat="1" applyFont="1" applyFill="1" applyBorder="1" applyAlignment="1">
      <alignment horizontal="center" vertical="center" wrapText="1"/>
    </xf>
    <xf numFmtId="49" fontId="22" fillId="33" borderId="22" xfId="0" applyNumberFormat="1" applyFont="1" applyFill="1" applyBorder="1" applyAlignment="1">
      <alignment horizontal="center" vertical="center" wrapText="1"/>
    </xf>
    <xf numFmtId="0" fontId="22" fillId="33" borderId="48" xfId="0" applyNumberFormat="1" applyFont="1" applyFill="1" applyBorder="1" applyAlignment="1">
      <alignment horizontal="center" vertical="center" wrapText="1"/>
    </xf>
    <xf numFmtId="1" fontId="22" fillId="41" borderId="36" xfId="0" applyNumberFormat="1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left" vertical="center" wrapText="1"/>
    </xf>
    <xf numFmtId="0" fontId="22" fillId="33" borderId="45" xfId="0" applyFont="1" applyFill="1" applyBorder="1" applyAlignment="1">
      <alignment horizontal="left" vertical="center" wrapText="1"/>
    </xf>
    <xf numFmtId="0" fontId="22" fillId="33" borderId="46" xfId="0" applyFont="1" applyFill="1" applyBorder="1" applyAlignment="1">
      <alignment horizontal="left" vertical="center" wrapText="1"/>
    </xf>
    <xf numFmtId="49" fontId="22" fillId="33" borderId="37" xfId="0" applyNumberFormat="1" applyFont="1" applyFill="1" applyBorder="1" applyAlignment="1">
      <alignment horizontal="center" vertical="center" wrapText="1"/>
    </xf>
    <xf numFmtId="49" fontId="22" fillId="33" borderId="58" xfId="0" applyNumberFormat="1" applyFont="1" applyFill="1" applyBorder="1" applyAlignment="1">
      <alignment horizontal="center" vertical="center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22" fillId="33" borderId="35" xfId="0" applyNumberFormat="1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1" fontId="22" fillId="0" borderId="37" xfId="0" applyNumberFormat="1" applyFont="1" applyFill="1" applyBorder="1" applyAlignment="1">
      <alignment horizontal="center" vertical="center" wrapText="1"/>
    </xf>
    <xf numFmtId="1" fontId="22" fillId="0" borderId="61" xfId="0" applyNumberFormat="1" applyFont="1" applyFill="1" applyBorder="1" applyAlignment="1">
      <alignment horizontal="center" vertical="center" wrapText="1"/>
    </xf>
    <xf numFmtId="1" fontId="22" fillId="0" borderId="28" xfId="0" applyNumberFormat="1" applyFont="1" applyFill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vertical="center" wrapText="1"/>
    </xf>
    <xf numFmtId="0" fontId="22" fillId="7" borderId="40" xfId="0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22" fillId="37" borderId="83" xfId="0" applyFont="1" applyFill="1" applyBorder="1" applyAlignment="1">
      <alignment horizontal="center" vertical="center" wrapText="1"/>
    </xf>
    <xf numFmtId="0" fontId="22" fillId="33" borderId="87" xfId="0" applyFont="1" applyFill="1" applyBorder="1" applyAlignment="1">
      <alignment horizontal="left" vertical="center" wrapText="1"/>
    </xf>
    <xf numFmtId="0" fontId="22" fillId="33" borderId="24" xfId="0" applyFont="1" applyFill="1" applyBorder="1" applyAlignment="1">
      <alignment horizontal="left" vertical="center" wrapText="1"/>
    </xf>
    <xf numFmtId="0" fontId="22" fillId="33" borderId="83" xfId="0" applyFont="1" applyFill="1" applyBorder="1" applyAlignment="1">
      <alignment horizontal="left" vertical="center" wrapText="1"/>
    </xf>
    <xf numFmtId="0" fontId="22" fillId="43" borderId="87" xfId="0" applyFont="1" applyFill="1" applyBorder="1" applyAlignment="1">
      <alignment horizontal="center" vertical="center" wrapText="1"/>
    </xf>
    <xf numFmtId="49" fontId="22" fillId="33" borderId="61" xfId="0" applyNumberFormat="1" applyFont="1" applyFill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center" vertical="center" wrapText="1"/>
    </xf>
    <xf numFmtId="1" fontId="22" fillId="41" borderId="44" xfId="0" applyNumberFormat="1" applyFont="1" applyFill="1" applyBorder="1" applyAlignment="1">
      <alignment horizontal="center" vertical="center" wrapText="1"/>
    </xf>
    <xf numFmtId="0" fontId="22" fillId="42" borderId="44" xfId="0" applyFont="1" applyFill="1" applyBorder="1" applyAlignment="1">
      <alignment horizontal="center" vertical="center" wrapText="1"/>
    </xf>
    <xf numFmtId="0" fontId="22" fillId="42" borderId="46" xfId="0" applyFont="1" applyFill="1" applyBorder="1" applyAlignment="1">
      <alignment horizontal="center" vertical="center" wrapText="1"/>
    </xf>
    <xf numFmtId="0" fontId="22" fillId="43" borderId="24" xfId="0" applyFont="1" applyFill="1" applyBorder="1" applyAlignment="1">
      <alignment horizontal="center" vertical="center" wrapText="1"/>
    </xf>
    <xf numFmtId="0" fontId="22" fillId="7" borderId="43" xfId="0" applyFont="1" applyFill="1" applyBorder="1" applyAlignment="1">
      <alignment horizontal="center" vertical="center" wrapText="1"/>
    </xf>
    <xf numFmtId="1" fontId="22" fillId="41" borderId="34" xfId="0" applyNumberFormat="1" applyFont="1" applyFill="1" applyBorder="1" applyAlignment="1">
      <alignment horizontal="center" vertical="top" wrapText="1"/>
    </xf>
    <xf numFmtId="1" fontId="22" fillId="41" borderId="29" xfId="0" applyNumberFormat="1" applyFont="1" applyFill="1" applyBorder="1" applyAlignment="1">
      <alignment horizontal="center" vertical="top" wrapText="1"/>
    </xf>
    <xf numFmtId="0" fontId="22" fillId="2" borderId="40" xfId="0" applyFont="1" applyFill="1" applyBorder="1" applyAlignment="1">
      <alignment horizontal="center" vertical="center" wrapText="1"/>
    </xf>
    <xf numFmtId="1" fontId="22" fillId="41" borderId="34" xfId="0" applyNumberFormat="1" applyFont="1" applyFill="1" applyBorder="1" applyAlignment="1">
      <alignment horizontal="center" vertical="center" wrapText="1"/>
    </xf>
    <xf numFmtId="1" fontId="22" fillId="41" borderId="33" xfId="0" applyNumberFormat="1" applyFont="1" applyFill="1" applyBorder="1" applyAlignment="1">
      <alignment horizontal="center" vertical="center" wrapText="1"/>
    </xf>
    <xf numFmtId="0" fontId="22" fillId="7" borderId="44" xfId="0" applyFont="1" applyFill="1" applyBorder="1" applyAlignment="1">
      <alignment horizontal="center" vertical="center" wrapText="1"/>
    </xf>
    <xf numFmtId="0" fontId="22" fillId="7" borderId="45" xfId="0" applyFont="1" applyFill="1" applyBorder="1" applyAlignment="1">
      <alignment horizontal="center" vertical="center" wrapText="1"/>
    </xf>
    <xf numFmtId="0" fontId="22" fillId="7" borderId="46" xfId="0" applyFont="1" applyFill="1" applyBorder="1" applyAlignment="1">
      <alignment horizontal="center" vertical="center" wrapText="1"/>
    </xf>
    <xf numFmtId="0" fontId="22" fillId="7" borderId="86" xfId="0" applyFont="1" applyFill="1" applyBorder="1" applyAlignment="1">
      <alignment horizontal="center" vertical="center" wrapText="1"/>
    </xf>
    <xf numFmtId="49" fontId="22" fillId="33" borderId="44" xfId="0" applyNumberFormat="1" applyFont="1" applyFill="1" applyBorder="1" applyAlignment="1">
      <alignment horizontal="center" vertical="top" wrapText="1"/>
    </xf>
    <xf numFmtId="49" fontId="22" fillId="33" borderId="46" xfId="0" applyNumberFormat="1" applyFont="1" applyFill="1" applyBorder="1" applyAlignment="1">
      <alignment horizontal="center" vertical="top" wrapText="1"/>
    </xf>
    <xf numFmtId="49" fontId="22" fillId="33" borderId="45" xfId="0" applyNumberFormat="1" applyFont="1" applyFill="1" applyBorder="1" applyAlignment="1">
      <alignment horizontal="center" vertical="center" wrapText="1"/>
    </xf>
    <xf numFmtId="1" fontId="22" fillId="0" borderId="44" xfId="0" applyNumberFormat="1" applyFont="1" applyFill="1" applyBorder="1" applyAlignment="1">
      <alignment horizontal="center" vertical="center" wrapText="1"/>
    </xf>
    <xf numFmtId="1" fontId="22" fillId="0" borderId="46" xfId="0" applyNumberFormat="1" applyFont="1" applyFill="1" applyBorder="1" applyAlignment="1">
      <alignment horizontal="center" vertical="center" wrapText="1"/>
    </xf>
    <xf numFmtId="1" fontId="22" fillId="41" borderId="45" xfId="0" applyNumberFormat="1" applyFont="1" applyFill="1" applyBorder="1" applyAlignment="1">
      <alignment horizontal="center" vertical="top" wrapText="1"/>
    </xf>
    <xf numFmtId="1" fontId="22" fillId="0" borderId="76" xfId="0" applyNumberFormat="1" applyFont="1" applyFill="1" applyBorder="1" applyAlignment="1">
      <alignment horizontal="center" vertical="center" wrapText="1"/>
    </xf>
    <xf numFmtId="1" fontId="22" fillId="0" borderId="80" xfId="0" applyNumberFormat="1" applyFont="1" applyFill="1" applyBorder="1" applyAlignment="1">
      <alignment horizontal="center" vertical="center" wrapText="1"/>
    </xf>
    <xf numFmtId="49" fontId="22" fillId="33" borderId="76" xfId="0" applyNumberFormat="1" applyFont="1" applyFill="1" applyBorder="1" applyAlignment="1">
      <alignment horizontal="center" vertical="center" wrapText="1"/>
    </xf>
    <xf numFmtId="49" fontId="22" fillId="33" borderId="80" xfId="0" applyNumberFormat="1" applyFont="1" applyFill="1" applyBorder="1" applyAlignment="1">
      <alignment horizontal="center" vertical="center" wrapText="1"/>
    </xf>
    <xf numFmtId="1" fontId="29" fillId="42" borderId="67" xfId="0" applyNumberFormat="1" applyFont="1" applyFill="1" applyBorder="1" applyAlignment="1">
      <alignment horizontal="center" vertical="center" wrapText="1"/>
    </xf>
    <xf numFmtId="1" fontId="29" fillId="42" borderId="68" xfId="0" applyNumberFormat="1" applyFont="1" applyFill="1" applyBorder="1" applyAlignment="1">
      <alignment horizontal="center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1" fontId="22" fillId="41" borderId="28" xfId="0" applyNumberFormat="1" applyFont="1" applyFill="1" applyBorder="1" applyAlignment="1">
      <alignment horizontal="center" vertical="center" wrapText="1"/>
    </xf>
    <xf numFmtId="1" fontId="22" fillId="41" borderId="29" xfId="0" applyNumberFormat="1" applyFont="1" applyFill="1" applyBorder="1" applyAlignment="1">
      <alignment horizontal="center" vertical="center" wrapText="1"/>
    </xf>
    <xf numFmtId="1" fontId="22" fillId="41" borderId="35" xfId="0" applyNumberFormat="1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wrapText="1"/>
    </xf>
    <xf numFmtId="0" fontId="29" fillId="7" borderId="11" xfId="0" applyFont="1" applyFill="1" applyBorder="1" applyAlignment="1">
      <alignment horizontal="center" wrapText="1"/>
    </xf>
    <xf numFmtId="0" fontId="29" fillId="7" borderId="47" xfId="0" applyFont="1" applyFill="1" applyBorder="1" applyAlignment="1">
      <alignment horizontal="center" wrapText="1"/>
    </xf>
    <xf numFmtId="0" fontId="38" fillId="7" borderId="101" xfId="0" applyFont="1" applyFill="1" applyBorder="1" applyAlignment="1">
      <alignment horizontal="center" vertical="center" wrapText="1"/>
    </xf>
    <xf numFmtId="0" fontId="38" fillId="7" borderId="102" xfId="0" applyFont="1" applyFill="1" applyBorder="1" applyAlignment="1">
      <alignment horizontal="center" vertical="center" wrapText="1"/>
    </xf>
    <xf numFmtId="0" fontId="37" fillId="7" borderId="87" xfId="0" applyFont="1" applyFill="1" applyBorder="1" applyAlignment="1">
      <alignment vertical="center" wrapText="1"/>
    </xf>
    <xf numFmtId="0" fontId="14" fillId="7" borderId="59" xfId="0" applyFont="1" applyFill="1" applyBorder="1" applyAlignment="1">
      <alignment vertical="center" wrapText="1"/>
    </xf>
    <xf numFmtId="0" fontId="37" fillId="7" borderId="24" xfId="0" applyFont="1" applyFill="1" applyBorder="1" applyAlignment="1">
      <alignment vertical="center" wrapText="1"/>
    </xf>
    <xf numFmtId="0" fontId="37" fillId="2" borderId="44" xfId="0" applyFont="1" applyFill="1" applyBorder="1" applyAlignment="1">
      <alignment horizontal="center" vertical="center" wrapText="1"/>
    </xf>
    <xf numFmtId="0" fontId="37" fillId="2" borderId="45" xfId="0" applyFont="1" applyFill="1" applyBorder="1" applyAlignment="1">
      <alignment horizontal="center" vertical="center" wrapText="1"/>
    </xf>
    <xf numFmtId="0" fontId="37" fillId="2" borderId="46" xfId="0" applyFont="1" applyFill="1" applyBorder="1" applyAlignment="1">
      <alignment horizontal="center" vertical="center" wrapText="1"/>
    </xf>
    <xf numFmtId="0" fontId="29" fillId="7" borderId="67" xfId="0" applyFont="1" applyFill="1" applyBorder="1" applyAlignment="1">
      <alignment horizontal="center" wrapText="1"/>
    </xf>
    <xf numFmtId="0" fontId="29" fillId="7" borderId="68" xfId="0" applyFont="1" applyFill="1" applyBorder="1" applyAlignment="1">
      <alignment horizontal="center" wrapText="1"/>
    </xf>
    <xf numFmtId="0" fontId="14" fillId="7" borderId="83" xfId="0" applyFont="1" applyFill="1" applyBorder="1" applyAlignment="1">
      <alignment vertical="center" wrapText="1"/>
    </xf>
    <xf numFmtId="0" fontId="37" fillId="7" borderId="53" xfId="0" applyFont="1" applyFill="1" applyBorder="1" applyAlignment="1">
      <alignment vertical="center" wrapText="1"/>
    </xf>
    <xf numFmtId="0" fontId="38" fillId="7" borderId="103" xfId="0" applyFont="1" applyFill="1" applyBorder="1" applyAlignment="1">
      <alignment horizontal="center" vertical="center" wrapText="1"/>
    </xf>
    <xf numFmtId="0" fontId="39" fillId="7" borderId="103" xfId="0" applyFont="1" applyFill="1" applyBorder="1" applyAlignment="1">
      <alignment horizontal="center" vertical="center" wrapText="1"/>
    </xf>
    <xf numFmtId="0" fontId="39" fillId="7" borderId="104" xfId="0" applyFont="1" applyFill="1" applyBorder="1" applyAlignment="1">
      <alignment horizontal="center" vertical="center" wrapText="1"/>
    </xf>
    <xf numFmtId="0" fontId="39" fillId="7" borderId="102" xfId="0" applyFont="1" applyFill="1" applyBorder="1" applyAlignment="1">
      <alignment horizontal="center" vertical="center" wrapText="1"/>
    </xf>
    <xf numFmtId="0" fontId="37" fillId="7" borderId="21" xfId="0" applyFont="1" applyFill="1" applyBorder="1" applyAlignment="1">
      <alignment vertical="center" wrapText="1"/>
    </xf>
    <xf numFmtId="0" fontId="14" fillId="7" borderId="20" xfId="0" applyFont="1" applyFill="1" applyBorder="1" applyAlignment="1">
      <alignment vertical="center" wrapText="1"/>
    </xf>
    <xf numFmtId="0" fontId="37" fillId="7" borderId="18" xfId="0" applyFont="1" applyFill="1" applyBorder="1" applyAlignment="1">
      <alignment vertical="center" wrapText="1"/>
    </xf>
    <xf numFmtId="0" fontId="37" fillId="7" borderId="19" xfId="0" applyFont="1" applyFill="1" applyBorder="1" applyAlignment="1">
      <alignment vertical="center" wrapText="1"/>
    </xf>
    <xf numFmtId="0" fontId="14" fillId="7" borderId="27" xfId="0" applyFont="1" applyFill="1" applyBorder="1" applyAlignment="1">
      <alignment vertical="center" wrapText="1"/>
    </xf>
    <xf numFmtId="0" fontId="37" fillId="7" borderId="19" xfId="0" applyFont="1" applyFill="1" applyBorder="1" applyAlignment="1">
      <alignment horizontal="center" vertical="center" wrapText="1"/>
    </xf>
    <xf numFmtId="1" fontId="29" fillId="7" borderId="68" xfId="0" applyNumberFormat="1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vertical="center" wrapText="1"/>
    </xf>
    <xf numFmtId="0" fontId="14" fillId="7" borderId="14" xfId="0" applyFont="1" applyFill="1" applyBorder="1" applyAlignment="1">
      <alignment vertical="center" wrapText="1"/>
    </xf>
    <xf numFmtId="0" fontId="14" fillId="7" borderId="71" xfId="0" applyFont="1" applyFill="1" applyBorder="1" applyAlignment="1">
      <alignment vertical="center" wrapText="1"/>
    </xf>
    <xf numFmtId="0" fontId="37" fillId="7" borderId="13" xfId="0" applyFont="1" applyFill="1" applyBorder="1" applyAlignment="1">
      <alignment vertical="center" wrapText="1"/>
    </xf>
    <xf numFmtId="0" fontId="37" fillId="7" borderId="15" xfId="0" applyFont="1" applyFill="1" applyBorder="1" applyAlignment="1">
      <alignment vertical="center" wrapText="1"/>
    </xf>
    <xf numFmtId="0" fontId="14" fillId="7" borderId="16" xfId="0" applyFont="1" applyFill="1" applyBorder="1" applyAlignment="1">
      <alignment vertical="center" wrapText="1"/>
    </xf>
    <xf numFmtId="0" fontId="37" fillId="7" borderId="16" xfId="0" applyFont="1" applyFill="1" applyBorder="1" applyAlignment="1">
      <alignment vertical="center" wrapText="1"/>
    </xf>
    <xf numFmtId="0" fontId="14" fillId="7" borderId="51" xfId="0" applyFont="1" applyFill="1" applyBorder="1" applyAlignment="1">
      <alignment vertical="center" wrapText="1"/>
    </xf>
    <xf numFmtId="0" fontId="37" fillId="7" borderId="10" xfId="0" applyFont="1" applyFill="1" applyBorder="1" applyAlignment="1">
      <alignment vertical="center" wrapText="1"/>
    </xf>
    <xf numFmtId="0" fontId="37" fillId="7" borderId="17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0" fontId="37" fillId="7" borderId="36" xfId="0" applyFont="1" applyFill="1" applyBorder="1" applyAlignment="1">
      <alignment vertical="center" wrapText="1"/>
    </xf>
    <xf numFmtId="0" fontId="37" fillId="7" borderId="23" xfId="0" applyFont="1" applyFill="1" applyBorder="1" applyAlignment="1">
      <alignment vertical="center" wrapText="1"/>
    </xf>
    <xf numFmtId="0" fontId="37" fillId="7" borderId="48" xfId="0" applyFont="1" applyFill="1" applyBorder="1" applyAlignment="1">
      <alignment vertical="center" wrapText="1"/>
    </xf>
    <xf numFmtId="0" fontId="37" fillId="7" borderId="22" xfId="0" applyFont="1" applyFill="1" applyBorder="1" applyAlignment="1">
      <alignment vertical="center" wrapText="1"/>
    </xf>
    <xf numFmtId="1" fontId="35" fillId="7" borderId="67" xfId="0" applyNumberFormat="1" applyFont="1" applyFill="1" applyBorder="1" applyAlignment="1">
      <alignment horizontal="center" vertical="center" wrapText="1"/>
    </xf>
    <xf numFmtId="1" fontId="35" fillId="7" borderId="68" xfId="0" applyNumberFormat="1" applyFont="1" applyFill="1" applyBorder="1" applyAlignment="1">
      <alignment horizontal="center" vertical="center" wrapText="1"/>
    </xf>
    <xf numFmtId="0" fontId="14" fillId="7" borderId="77" xfId="0" applyFont="1" applyFill="1" applyBorder="1" applyAlignment="1">
      <alignment vertical="center" wrapText="1"/>
    </xf>
    <xf numFmtId="1" fontId="29" fillId="7" borderId="88" xfId="0" applyNumberFormat="1" applyFont="1" applyFill="1" applyBorder="1" applyAlignment="1">
      <alignment horizontal="center" vertical="center" wrapText="1"/>
    </xf>
    <xf numFmtId="1" fontId="29" fillId="7" borderId="78" xfId="0" applyNumberFormat="1" applyFont="1" applyFill="1" applyBorder="1" applyAlignment="1">
      <alignment horizontal="center" vertical="center" wrapText="1"/>
    </xf>
    <xf numFmtId="0" fontId="37" fillId="7" borderId="20" xfId="0" applyFont="1" applyFill="1" applyBorder="1" applyAlignment="1">
      <alignment vertical="center" wrapText="1"/>
    </xf>
    <xf numFmtId="0" fontId="37" fillId="7" borderId="59" xfId="0" applyFont="1" applyFill="1" applyBorder="1" applyAlignment="1">
      <alignment vertical="center" wrapText="1"/>
    </xf>
    <xf numFmtId="0" fontId="37" fillId="7" borderId="83" xfId="0" applyFont="1" applyFill="1" applyBorder="1" applyAlignment="1">
      <alignment vertical="center" wrapText="1"/>
    </xf>
    <xf numFmtId="0" fontId="37" fillId="7" borderId="27" xfId="0" applyFont="1" applyFill="1" applyBorder="1" applyAlignment="1">
      <alignment vertical="center" wrapText="1"/>
    </xf>
    <xf numFmtId="0" fontId="37" fillId="7" borderId="51" xfId="0" applyFont="1" applyFill="1" applyBorder="1" applyAlignment="1">
      <alignment vertical="center" wrapText="1"/>
    </xf>
    <xf numFmtId="0" fontId="37" fillId="7" borderId="77" xfId="0" applyFont="1" applyFill="1" applyBorder="1" applyAlignment="1">
      <alignment vertical="center" wrapText="1"/>
    </xf>
    <xf numFmtId="0" fontId="29" fillId="7" borderId="73" xfId="0" applyFont="1" applyFill="1" applyBorder="1" applyAlignment="1">
      <alignment horizontal="center" vertical="center" wrapText="1"/>
    </xf>
    <xf numFmtId="0" fontId="29" fillId="7" borderId="54" xfId="0" applyFont="1" applyFill="1" applyBorder="1" applyAlignment="1">
      <alignment horizontal="center" vertical="center" wrapText="1"/>
    </xf>
    <xf numFmtId="0" fontId="29" fillId="7" borderId="63" xfId="0" applyFont="1" applyFill="1" applyBorder="1" applyAlignment="1">
      <alignment horizontal="center" vertical="center" wrapText="1"/>
    </xf>
    <xf numFmtId="0" fontId="14" fillId="7" borderId="51" xfId="0" applyFont="1" applyFill="1" applyBorder="1" applyAlignment="1">
      <alignment horizontal="center" vertical="center" wrapText="1"/>
    </xf>
    <xf numFmtId="0" fontId="35" fillId="7" borderId="27" xfId="0" applyFont="1" applyFill="1" applyBorder="1" applyAlignment="1">
      <alignment horizontal="center" vertical="center" wrapText="1"/>
    </xf>
    <xf numFmtId="0" fontId="29" fillId="7" borderId="51" xfId="0" applyFont="1" applyFill="1" applyBorder="1" applyAlignment="1">
      <alignment horizontal="center" vertical="center" wrapText="1"/>
    </xf>
    <xf numFmtId="0" fontId="13" fillId="7" borderId="51" xfId="0" applyFont="1" applyFill="1" applyBorder="1" applyAlignment="1">
      <alignment horizontal="center" vertical="center" wrapText="1"/>
    </xf>
    <xf numFmtId="1" fontId="22" fillId="7" borderId="37" xfId="0" applyNumberFormat="1" applyFont="1" applyFill="1" applyBorder="1" applyAlignment="1">
      <alignment horizontal="center" vertical="center" wrapText="1"/>
    </xf>
    <xf numFmtId="1" fontId="22" fillId="7" borderId="61" xfId="0" applyNumberFormat="1" applyFont="1" applyFill="1" applyBorder="1" applyAlignment="1">
      <alignment horizontal="center" vertical="center" wrapText="1"/>
    </xf>
    <xf numFmtId="1" fontId="22" fillId="7" borderId="67" xfId="0" applyNumberFormat="1" applyFont="1" applyFill="1" applyBorder="1" applyAlignment="1">
      <alignment horizontal="center" vertical="center" wrapText="1"/>
    </xf>
    <xf numFmtId="0" fontId="22" fillId="7" borderId="68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wrapText="1"/>
    </xf>
    <xf numFmtId="0" fontId="35" fillId="2" borderId="14" xfId="0" applyFont="1" applyFill="1" applyBorder="1" applyAlignment="1">
      <alignment horizontal="center" wrapText="1"/>
    </xf>
    <xf numFmtId="0" fontId="35" fillId="2" borderId="71" xfId="0" applyFont="1" applyFill="1" applyBorder="1" applyAlignment="1">
      <alignment horizontal="center" wrapText="1"/>
    </xf>
    <xf numFmtId="0" fontId="35" fillId="2" borderId="17" xfId="0" applyFont="1" applyFill="1" applyBorder="1" applyAlignment="1">
      <alignment horizontal="center" wrapText="1"/>
    </xf>
    <xf numFmtId="0" fontId="35" fillId="2" borderId="10" xfId="0" applyFont="1" applyFill="1" applyBorder="1" applyAlignment="1">
      <alignment horizontal="center" wrapText="1"/>
    </xf>
    <xf numFmtId="0" fontId="35" fillId="2" borderId="36" xfId="0" applyFont="1" applyFill="1" applyBorder="1" applyAlignment="1">
      <alignment horizontal="center" wrapText="1"/>
    </xf>
    <xf numFmtId="1" fontId="35" fillId="2" borderId="13" xfId="0" applyNumberFormat="1" applyFont="1" applyFill="1" applyBorder="1" applyAlignment="1">
      <alignment horizontal="center" wrapText="1"/>
    </xf>
    <xf numFmtId="0" fontId="35" fillId="2" borderId="53" xfId="0" applyFont="1" applyFill="1" applyBorder="1" applyAlignment="1">
      <alignment horizontal="center" wrapText="1"/>
    </xf>
    <xf numFmtId="1" fontId="35" fillId="2" borderId="15" xfId="0" applyNumberFormat="1" applyFont="1" applyFill="1" applyBorder="1" applyAlignment="1">
      <alignment horizontal="center" vertical="center" wrapText="1"/>
    </xf>
    <xf numFmtId="0" fontId="35" fillId="7" borderId="15" xfId="0" applyFont="1" applyFill="1" applyBorder="1" applyAlignment="1">
      <alignment horizontal="center" wrapText="1"/>
    </xf>
    <xf numFmtId="0" fontId="35" fillId="7" borderId="51" xfId="0" applyFont="1" applyFill="1" applyBorder="1" applyAlignment="1">
      <alignment horizontal="center" wrapText="1"/>
    </xf>
    <xf numFmtId="0" fontId="35" fillId="7" borderId="64" xfId="0" applyFont="1" applyFill="1" applyBorder="1" applyAlignment="1">
      <alignment horizontal="center" wrapText="1"/>
    </xf>
    <xf numFmtId="0" fontId="35" fillId="7" borderId="49" xfId="0" applyFont="1" applyFill="1" applyBorder="1" applyAlignment="1">
      <alignment horizontal="center" wrapText="1"/>
    </xf>
    <xf numFmtId="0" fontId="35" fillId="7" borderId="65" xfId="0" applyFont="1" applyFill="1" applyBorder="1" applyAlignment="1">
      <alignment horizontal="center" wrapText="1"/>
    </xf>
    <xf numFmtId="0" fontId="35" fillId="7" borderId="23" xfId="0" applyFont="1" applyFill="1" applyBorder="1" applyAlignment="1">
      <alignment horizontal="center" wrapText="1"/>
    </xf>
    <xf numFmtId="0" fontId="35" fillId="7" borderId="10" xfId="0" applyFont="1" applyFill="1" applyBorder="1" applyAlignment="1">
      <alignment horizontal="center" wrapText="1"/>
    </xf>
    <xf numFmtId="0" fontId="35" fillId="7" borderId="36" xfId="0" applyFont="1" applyFill="1" applyBorder="1" applyAlignment="1">
      <alignment horizontal="center" wrapText="1"/>
    </xf>
    <xf numFmtId="0" fontId="35" fillId="2" borderId="17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77" xfId="0" applyFont="1" applyFill="1" applyBorder="1" applyAlignment="1">
      <alignment horizontal="center" vertical="center" wrapText="1"/>
    </xf>
    <xf numFmtId="0" fontId="35" fillId="2" borderId="64" xfId="0" applyFont="1" applyFill="1" applyBorder="1" applyAlignment="1">
      <alignment horizontal="center" wrapText="1"/>
    </xf>
    <xf numFmtId="0" fontId="35" fillId="2" borderId="49" xfId="0" applyFont="1" applyFill="1" applyBorder="1" applyAlignment="1">
      <alignment horizontal="center" wrapText="1"/>
    </xf>
    <xf numFmtId="0" fontId="35" fillId="2" borderId="65" xfId="0" applyFont="1" applyFill="1" applyBorder="1" applyAlignment="1">
      <alignment horizontal="center" wrapText="1"/>
    </xf>
    <xf numFmtId="1" fontId="35" fillId="2" borderId="60" xfId="0" applyNumberFormat="1" applyFont="1" applyFill="1" applyBorder="1" applyAlignment="1">
      <alignment horizontal="center" vertical="center" wrapText="1"/>
    </xf>
    <xf numFmtId="1" fontId="35" fillId="7" borderId="15" xfId="0" applyNumberFormat="1" applyFont="1" applyFill="1" applyBorder="1" applyAlignment="1">
      <alignment horizontal="center" wrapText="1"/>
    </xf>
    <xf numFmtId="0" fontId="35" fillId="7" borderId="13" xfId="0" applyFont="1" applyFill="1" applyBorder="1" applyAlignment="1">
      <alignment horizontal="center" wrapText="1"/>
    </xf>
    <xf numFmtId="0" fontId="35" fillId="7" borderId="71" xfId="0" applyFont="1" applyFill="1" applyBorder="1" applyAlignment="1">
      <alignment horizontal="center" wrapText="1"/>
    </xf>
    <xf numFmtId="1" fontId="33" fillId="0" borderId="0" xfId="0" applyNumberFormat="1" applyFont="1" applyBorder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0" fontId="35" fillId="0" borderId="37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29" fillId="43" borderId="70" xfId="0" applyFont="1" applyFill="1" applyBorder="1" applyAlignment="1">
      <alignment horizontal="center" vertical="center" wrapText="1"/>
    </xf>
    <xf numFmtId="0" fontId="29" fillId="43" borderId="58" xfId="0" applyFont="1" applyFill="1" applyBorder="1" applyAlignment="1">
      <alignment horizontal="center" vertical="center" wrapText="1"/>
    </xf>
    <xf numFmtId="0" fontId="22" fillId="43" borderId="4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152400</xdr:colOff>
      <xdr:row>32</xdr:row>
      <xdr:rowOff>38100</xdr:rowOff>
    </xdr:from>
    <xdr:ext cx="219075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24107775" y="133350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107</xdr:col>
      <xdr:colOff>152400</xdr:colOff>
      <xdr:row>33</xdr:row>
      <xdr:rowOff>0</xdr:rowOff>
    </xdr:from>
    <xdr:ext cx="219075" cy="285750"/>
    <xdr:sp fLocksText="0">
      <xdr:nvSpPr>
        <xdr:cNvPr id="2" name="TextBox 2"/>
        <xdr:cNvSpPr txBox="1">
          <a:spLocks noChangeArrowheads="1"/>
        </xdr:cNvSpPr>
      </xdr:nvSpPr>
      <xdr:spPr>
        <a:xfrm>
          <a:off x="64512825" y="151447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26"/>
  <sheetViews>
    <sheetView tabSelected="1" zoomScale="40" zoomScaleNormal="40" zoomScalePageLayoutView="0" workbookViewId="0" topLeftCell="A35">
      <selection activeCell="AL122" sqref="A1:CG122"/>
    </sheetView>
  </sheetViews>
  <sheetFormatPr defaultColWidth="9.00390625" defaultRowHeight="5.25" customHeight="1"/>
  <cols>
    <col min="2" max="2" width="14.75390625" style="0" customWidth="1"/>
    <col min="3" max="13" width="8.625" style="0" customWidth="1"/>
    <col min="14" max="16" width="6.75390625" style="0" customWidth="1"/>
    <col min="17" max="17" width="7.375" style="0" customWidth="1"/>
    <col min="18" max="18" width="12.25390625" style="0" customWidth="1"/>
    <col min="19" max="19" width="10.375" style="0" customWidth="1"/>
    <col min="20" max="20" width="6.25390625" style="0" customWidth="1"/>
    <col min="21" max="21" width="5.25390625" style="0" customWidth="1"/>
    <col min="22" max="22" width="7.125" style="0" customWidth="1"/>
    <col min="23" max="23" width="6.75390625" style="0" customWidth="1"/>
    <col min="24" max="28" width="5.75390625" style="0" customWidth="1"/>
    <col min="29" max="29" width="9.625" style="0" customWidth="1"/>
    <col min="30" max="30" width="5.75390625" style="0" customWidth="1"/>
    <col min="31" max="31" width="16.875" style="0" customWidth="1"/>
    <col min="32" max="32" width="7.25390625" style="0" customWidth="1"/>
    <col min="33" max="33" width="7.875" style="0" customWidth="1"/>
    <col min="34" max="34" width="6.375" style="0" customWidth="1"/>
    <col min="35" max="35" width="11.25390625" style="0" customWidth="1"/>
    <col min="36" max="36" width="5.75390625" style="0" customWidth="1"/>
    <col min="37" max="37" width="7.875" style="0" customWidth="1"/>
    <col min="38" max="38" width="5.75390625" style="0" customWidth="1"/>
    <col min="39" max="39" width="7.00390625" style="0" customWidth="1"/>
    <col min="40" max="40" width="5.75390625" style="0" customWidth="1"/>
    <col min="41" max="41" width="7.625" style="0" customWidth="1"/>
    <col min="42" max="42" width="5.75390625" style="0" customWidth="1"/>
    <col min="43" max="43" width="6.875" style="0" customWidth="1"/>
    <col min="44" max="48" width="5.75390625" style="0" customWidth="1"/>
    <col min="49" max="49" width="7.25390625" style="0" customWidth="1"/>
    <col min="50" max="54" width="5.75390625" style="0" customWidth="1"/>
    <col min="55" max="55" width="8.00390625" style="0" customWidth="1"/>
    <col min="56" max="56" width="9.00390625" style="0" customWidth="1"/>
    <col min="57" max="58" width="5.75390625" style="0" customWidth="1"/>
    <col min="59" max="59" width="6.875" style="0" customWidth="1"/>
    <col min="60" max="60" width="5.75390625" style="0" customWidth="1"/>
    <col min="61" max="61" width="7.25390625" style="0" customWidth="1"/>
    <col min="62" max="64" width="5.75390625" style="0" customWidth="1"/>
    <col min="65" max="65" width="8.625" style="0" customWidth="1"/>
    <col min="66" max="66" width="5.75390625" style="0" customWidth="1"/>
    <col min="67" max="67" width="6.875" style="0" customWidth="1"/>
    <col min="68" max="68" width="8.875" style="0" customWidth="1"/>
    <col min="69" max="69" width="5.625" style="0" customWidth="1"/>
    <col min="70" max="70" width="7.75390625" style="0" customWidth="1"/>
    <col min="71" max="72" width="5.75390625" style="0" customWidth="1"/>
    <col min="73" max="73" width="7.125" style="0" customWidth="1"/>
    <col min="74" max="74" width="7.375" style="0" customWidth="1"/>
    <col min="75" max="75" width="6.75390625" style="0" customWidth="1"/>
    <col min="76" max="76" width="6.625" style="0" customWidth="1"/>
    <col min="77" max="77" width="6.875" style="0" customWidth="1"/>
    <col min="78" max="78" width="7.75390625" style="0" customWidth="1"/>
    <col min="79" max="79" width="11.625" style="0" customWidth="1"/>
    <col min="92" max="92" width="12.75390625" style="0" customWidth="1"/>
    <col min="93" max="93" width="18.00390625" style="0" customWidth="1"/>
  </cols>
  <sheetData>
    <row r="1" spans="1:79" s="12" customFormat="1" ht="54.75" customHeight="1">
      <c r="A1" s="267" t="s">
        <v>215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</row>
    <row r="2" spans="1:79" s="12" customFormat="1" ht="110.25" customHeight="1">
      <c r="A2" s="1081" t="s">
        <v>236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081"/>
      <c r="N2" s="1081"/>
      <c r="O2" s="1081"/>
      <c r="P2" s="1081"/>
      <c r="Q2" s="1081"/>
      <c r="R2" s="1081"/>
      <c r="S2" s="1081"/>
      <c r="T2" s="1081"/>
      <c r="U2" s="1081"/>
      <c r="V2" s="1081"/>
      <c r="W2" s="1081"/>
      <c r="X2" s="1081"/>
      <c r="Y2" s="1081"/>
      <c r="Z2" s="1081"/>
      <c r="AA2" s="1081"/>
      <c r="AB2" s="1081"/>
      <c r="AC2" s="1081"/>
      <c r="AD2" s="1081"/>
      <c r="AE2" s="1081"/>
      <c r="AF2" s="1081"/>
      <c r="AG2" s="1081"/>
      <c r="AH2" s="1081"/>
      <c r="AI2" s="1081"/>
      <c r="AJ2" s="1081"/>
      <c r="AK2" s="1081"/>
      <c r="AL2" s="1081"/>
      <c r="AM2" s="1081"/>
      <c r="AN2" s="1081"/>
      <c r="AO2" s="1081"/>
      <c r="AP2" s="1081"/>
      <c r="AQ2" s="1081"/>
      <c r="AR2" s="1081"/>
      <c r="AS2" s="1081"/>
      <c r="AT2" s="1081"/>
      <c r="AU2" s="1081"/>
      <c r="AV2" s="1081"/>
      <c r="AW2" s="1081"/>
      <c r="AX2" s="1081"/>
      <c r="AY2" s="1081"/>
      <c r="AZ2" s="1081"/>
      <c r="BA2" s="1081"/>
      <c r="BB2" s="1081"/>
      <c r="BC2" s="1081"/>
      <c r="BD2" s="1081"/>
      <c r="BE2" s="1081"/>
      <c r="BF2" s="1081"/>
      <c r="BG2" s="1081"/>
      <c r="BH2" s="1081"/>
      <c r="BI2" s="1081"/>
      <c r="BJ2" s="1081"/>
      <c r="BK2" s="1081"/>
      <c r="BL2" s="1081"/>
      <c r="BM2" s="1081"/>
      <c r="BN2" s="1081"/>
      <c r="BO2" s="1081"/>
      <c r="BP2" s="1081"/>
      <c r="BQ2" s="1081"/>
      <c r="BR2" s="1081"/>
      <c r="BS2" s="1081"/>
      <c r="BT2" s="65"/>
      <c r="BU2" s="65"/>
      <c r="BV2" s="65"/>
      <c r="BW2" s="65"/>
      <c r="BX2" s="65"/>
      <c r="BY2" s="65"/>
      <c r="BZ2" s="65"/>
      <c r="CA2" s="65"/>
    </row>
    <row r="3" ht="15" customHeight="1"/>
    <row r="4" spans="1:79" ht="33.75" customHeight="1">
      <c r="A4" s="274" t="s">
        <v>237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</row>
    <row r="6" spans="30:67" s="12" customFormat="1" ht="18" customHeight="1">
      <c r="AD6" s="15"/>
      <c r="AF6" s="786"/>
      <c r="AG6" s="786"/>
      <c r="AH6" s="786"/>
      <c r="AI6" s="786"/>
      <c r="AJ6" s="786"/>
      <c r="AK6" s="786"/>
      <c r="AL6" s="786"/>
      <c r="AM6" s="786"/>
      <c r="AN6" s="786"/>
      <c r="AO6" s="786"/>
      <c r="AP6" s="786"/>
      <c r="AQ6" s="786"/>
      <c r="AR6" s="786"/>
      <c r="AS6" s="786"/>
      <c r="AT6" s="786"/>
      <c r="AU6" s="786"/>
      <c r="AV6" s="786"/>
      <c r="AW6" s="786"/>
      <c r="AX6" s="786"/>
      <c r="AY6" s="786"/>
      <c r="AZ6" s="786"/>
      <c r="BA6" s="786"/>
      <c r="BB6" s="786"/>
      <c r="BC6" s="786"/>
      <c r="BD6" s="786"/>
      <c r="BE6" s="786"/>
      <c r="BF6" s="786"/>
      <c r="BG6" s="786"/>
      <c r="BH6" s="786"/>
      <c r="BI6" s="786"/>
      <c r="BJ6" s="786"/>
      <c r="BK6" s="786"/>
      <c r="BL6" s="786"/>
      <c r="BM6" s="786"/>
      <c r="BN6" s="786"/>
      <c r="BO6" s="786"/>
    </row>
    <row r="7" spans="1:79" ht="33.75" customHeight="1">
      <c r="A7" s="274" t="s">
        <v>55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59"/>
      <c r="BC7" s="206" t="s">
        <v>56</v>
      </c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59"/>
      <c r="BU7" s="59"/>
      <c r="BV7" s="59"/>
      <c r="BW7" s="59"/>
      <c r="BX7" s="59"/>
      <c r="BY7" s="59"/>
      <c r="BZ7" s="59"/>
      <c r="CA7" s="59"/>
    </row>
    <row r="8" spans="30:79" ht="34.5" thickBot="1">
      <c r="AD8" s="13"/>
      <c r="AE8" s="14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9"/>
      <c r="BB8" s="59"/>
      <c r="BC8" s="59"/>
      <c r="BD8" s="59"/>
      <c r="BE8" s="59"/>
      <c r="BF8" s="59"/>
      <c r="BG8" s="215" t="s">
        <v>57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</row>
    <row r="9" spans="1:71" ht="33" customHeight="1">
      <c r="A9" s="1015" t="s">
        <v>25</v>
      </c>
      <c r="B9" s="1016"/>
      <c r="C9" s="512" t="s">
        <v>26</v>
      </c>
      <c r="D9" s="513"/>
      <c r="E9" s="513"/>
      <c r="F9" s="514"/>
      <c r="G9" s="463" t="s">
        <v>27</v>
      </c>
      <c r="H9" s="512" t="s">
        <v>28</v>
      </c>
      <c r="I9" s="513"/>
      <c r="J9" s="514"/>
      <c r="K9" s="1008" t="s">
        <v>31</v>
      </c>
      <c r="L9" s="512" t="s">
        <v>108</v>
      </c>
      <c r="M9" s="513"/>
      <c r="N9" s="513"/>
      <c r="O9" s="514"/>
      <c r="P9" s="512" t="s">
        <v>29</v>
      </c>
      <c r="Q9" s="513"/>
      <c r="R9" s="513"/>
      <c r="S9" s="514"/>
      <c r="T9" s="1008" t="s">
        <v>40</v>
      </c>
      <c r="U9" s="512" t="s">
        <v>30</v>
      </c>
      <c r="V9" s="513"/>
      <c r="W9" s="514"/>
      <c r="X9" s="463" t="s">
        <v>31</v>
      </c>
      <c r="Y9" s="466" t="s">
        <v>32</v>
      </c>
      <c r="Z9" s="467"/>
      <c r="AA9" s="468"/>
      <c r="AB9" s="463" t="s">
        <v>33</v>
      </c>
      <c r="AC9" s="512" t="s">
        <v>34</v>
      </c>
      <c r="AD9" s="513"/>
      <c r="AE9" s="513"/>
      <c r="AF9" s="514"/>
      <c r="AG9" s="463" t="s">
        <v>35</v>
      </c>
      <c r="AH9" s="512" t="s">
        <v>36</v>
      </c>
      <c r="AI9" s="513"/>
      <c r="AJ9" s="514"/>
      <c r="AK9" s="463" t="s">
        <v>37</v>
      </c>
      <c r="AL9" s="466" t="s">
        <v>38</v>
      </c>
      <c r="AM9" s="467"/>
      <c r="AN9" s="467"/>
      <c r="AO9" s="468"/>
      <c r="AP9" s="466" t="s">
        <v>39</v>
      </c>
      <c r="AQ9" s="467"/>
      <c r="AR9" s="467"/>
      <c r="AS9" s="468"/>
      <c r="AT9" s="463" t="s">
        <v>40</v>
      </c>
      <c r="AU9" s="466" t="s">
        <v>41</v>
      </c>
      <c r="AV9" s="467"/>
      <c r="AW9" s="468"/>
      <c r="AX9" s="463" t="s">
        <v>42</v>
      </c>
      <c r="AY9" s="466" t="s">
        <v>43</v>
      </c>
      <c r="AZ9" s="467"/>
      <c r="BA9" s="467"/>
      <c r="BB9" s="475"/>
      <c r="BC9" s="216" t="s">
        <v>25</v>
      </c>
      <c r="BD9" s="478" t="s">
        <v>109</v>
      </c>
      <c r="BE9" s="231"/>
      <c r="BF9" s="230" t="s">
        <v>110</v>
      </c>
      <c r="BG9" s="231"/>
      <c r="BH9" s="230" t="s">
        <v>69</v>
      </c>
      <c r="BI9" s="231"/>
      <c r="BJ9" s="221" t="s">
        <v>111</v>
      </c>
      <c r="BK9" s="222"/>
      <c r="BL9" s="222"/>
      <c r="BM9" s="223"/>
      <c r="BN9" s="230" t="s">
        <v>112</v>
      </c>
      <c r="BO9" s="231"/>
      <c r="BP9" s="230" t="s">
        <v>44</v>
      </c>
      <c r="BQ9" s="231"/>
      <c r="BR9" s="230" t="s">
        <v>113</v>
      </c>
      <c r="BS9" s="502"/>
    </row>
    <row r="10" spans="1:71" ht="12.75" customHeight="1">
      <c r="A10" s="1017"/>
      <c r="B10" s="1018"/>
      <c r="C10" s="515"/>
      <c r="D10" s="516"/>
      <c r="E10" s="516"/>
      <c r="F10" s="517"/>
      <c r="G10" s="464"/>
      <c r="H10" s="515"/>
      <c r="I10" s="516"/>
      <c r="J10" s="517"/>
      <c r="K10" s="1009"/>
      <c r="L10" s="515"/>
      <c r="M10" s="516"/>
      <c r="N10" s="516"/>
      <c r="O10" s="517"/>
      <c r="P10" s="515"/>
      <c r="Q10" s="516"/>
      <c r="R10" s="516"/>
      <c r="S10" s="517"/>
      <c r="T10" s="1009"/>
      <c r="U10" s="515"/>
      <c r="V10" s="516"/>
      <c r="W10" s="517"/>
      <c r="X10" s="464"/>
      <c r="Y10" s="469"/>
      <c r="Z10" s="470"/>
      <c r="AA10" s="471"/>
      <c r="AB10" s="464"/>
      <c r="AC10" s="515"/>
      <c r="AD10" s="516"/>
      <c r="AE10" s="516"/>
      <c r="AF10" s="517"/>
      <c r="AG10" s="464"/>
      <c r="AH10" s="515"/>
      <c r="AI10" s="516"/>
      <c r="AJ10" s="517"/>
      <c r="AK10" s="464"/>
      <c r="AL10" s="469"/>
      <c r="AM10" s="470"/>
      <c r="AN10" s="470"/>
      <c r="AO10" s="471"/>
      <c r="AP10" s="469"/>
      <c r="AQ10" s="470"/>
      <c r="AR10" s="470"/>
      <c r="AS10" s="471"/>
      <c r="AT10" s="464"/>
      <c r="AU10" s="469"/>
      <c r="AV10" s="470"/>
      <c r="AW10" s="471"/>
      <c r="AX10" s="464"/>
      <c r="AY10" s="469"/>
      <c r="AZ10" s="470"/>
      <c r="BA10" s="470"/>
      <c r="BB10" s="476"/>
      <c r="BC10" s="217"/>
      <c r="BD10" s="479"/>
      <c r="BE10" s="212"/>
      <c r="BF10" s="211"/>
      <c r="BG10" s="212"/>
      <c r="BH10" s="211"/>
      <c r="BI10" s="212"/>
      <c r="BJ10" s="224"/>
      <c r="BK10" s="225"/>
      <c r="BL10" s="225"/>
      <c r="BM10" s="226"/>
      <c r="BN10" s="211"/>
      <c r="BO10" s="212"/>
      <c r="BP10" s="211"/>
      <c r="BQ10" s="212"/>
      <c r="BR10" s="211"/>
      <c r="BS10" s="503"/>
    </row>
    <row r="11" spans="1:71" ht="33" customHeight="1">
      <c r="A11" s="1017"/>
      <c r="B11" s="1018"/>
      <c r="C11" s="515"/>
      <c r="D11" s="516"/>
      <c r="E11" s="516"/>
      <c r="F11" s="517"/>
      <c r="G11" s="464"/>
      <c r="H11" s="515"/>
      <c r="I11" s="516"/>
      <c r="J11" s="517"/>
      <c r="K11" s="1009"/>
      <c r="L11" s="515"/>
      <c r="M11" s="516"/>
      <c r="N11" s="516"/>
      <c r="O11" s="517"/>
      <c r="P11" s="515"/>
      <c r="Q11" s="516"/>
      <c r="R11" s="516"/>
      <c r="S11" s="517"/>
      <c r="T11" s="1009"/>
      <c r="U11" s="515"/>
      <c r="V11" s="516"/>
      <c r="W11" s="517"/>
      <c r="X11" s="464"/>
      <c r="Y11" s="469"/>
      <c r="Z11" s="470"/>
      <c r="AA11" s="471"/>
      <c r="AB11" s="464"/>
      <c r="AC11" s="515"/>
      <c r="AD11" s="516"/>
      <c r="AE11" s="516"/>
      <c r="AF11" s="517"/>
      <c r="AG11" s="464"/>
      <c r="AH11" s="515"/>
      <c r="AI11" s="516"/>
      <c r="AJ11" s="517"/>
      <c r="AK11" s="464"/>
      <c r="AL11" s="469"/>
      <c r="AM11" s="470"/>
      <c r="AN11" s="470"/>
      <c r="AO11" s="471"/>
      <c r="AP11" s="469"/>
      <c r="AQ11" s="470"/>
      <c r="AR11" s="470"/>
      <c r="AS11" s="471"/>
      <c r="AT11" s="464"/>
      <c r="AU11" s="469"/>
      <c r="AV11" s="470"/>
      <c r="AW11" s="471"/>
      <c r="AX11" s="464"/>
      <c r="AY11" s="469"/>
      <c r="AZ11" s="470"/>
      <c r="BA11" s="470"/>
      <c r="BB11" s="476"/>
      <c r="BC11" s="217"/>
      <c r="BD11" s="479"/>
      <c r="BE11" s="212"/>
      <c r="BF11" s="211"/>
      <c r="BG11" s="212"/>
      <c r="BH11" s="211"/>
      <c r="BI11" s="212"/>
      <c r="BJ11" s="227"/>
      <c r="BK11" s="228"/>
      <c r="BL11" s="228"/>
      <c r="BM11" s="229"/>
      <c r="BN11" s="211"/>
      <c r="BO11" s="212"/>
      <c r="BP11" s="211"/>
      <c r="BQ11" s="212"/>
      <c r="BR11" s="211"/>
      <c r="BS11" s="503"/>
    </row>
    <row r="12" spans="1:71" ht="12.75" customHeight="1">
      <c r="A12" s="1017"/>
      <c r="B12" s="1018"/>
      <c r="C12" s="515"/>
      <c r="D12" s="516"/>
      <c r="E12" s="516"/>
      <c r="F12" s="517"/>
      <c r="G12" s="464"/>
      <c r="H12" s="515"/>
      <c r="I12" s="516"/>
      <c r="J12" s="517"/>
      <c r="K12" s="1009"/>
      <c r="L12" s="515"/>
      <c r="M12" s="516"/>
      <c r="N12" s="516"/>
      <c r="O12" s="517"/>
      <c r="P12" s="515"/>
      <c r="Q12" s="516"/>
      <c r="R12" s="516"/>
      <c r="S12" s="517"/>
      <c r="T12" s="1009"/>
      <c r="U12" s="515"/>
      <c r="V12" s="516"/>
      <c r="W12" s="517"/>
      <c r="X12" s="464"/>
      <c r="Y12" s="469"/>
      <c r="Z12" s="470"/>
      <c r="AA12" s="471"/>
      <c r="AB12" s="464"/>
      <c r="AC12" s="515"/>
      <c r="AD12" s="516"/>
      <c r="AE12" s="516"/>
      <c r="AF12" s="517"/>
      <c r="AG12" s="464"/>
      <c r="AH12" s="515"/>
      <c r="AI12" s="516"/>
      <c r="AJ12" s="517"/>
      <c r="AK12" s="464"/>
      <c r="AL12" s="469"/>
      <c r="AM12" s="470"/>
      <c r="AN12" s="470"/>
      <c r="AO12" s="471"/>
      <c r="AP12" s="469"/>
      <c r="AQ12" s="470"/>
      <c r="AR12" s="470"/>
      <c r="AS12" s="471"/>
      <c r="AT12" s="464"/>
      <c r="AU12" s="469"/>
      <c r="AV12" s="470"/>
      <c r="AW12" s="471"/>
      <c r="AX12" s="464"/>
      <c r="AY12" s="469"/>
      <c r="AZ12" s="470"/>
      <c r="BA12" s="470"/>
      <c r="BB12" s="476"/>
      <c r="BC12" s="217"/>
      <c r="BD12" s="479"/>
      <c r="BE12" s="212"/>
      <c r="BF12" s="211"/>
      <c r="BG12" s="212"/>
      <c r="BH12" s="211"/>
      <c r="BI12" s="212"/>
      <c r="BJ12" s="209" t="s">
        <v>114</v>
      </c>
      <c r="BK12" s="210"/>
      <c r="BL12" s="209" t="s">
        <v>115</v>
      </c>
      <c r="BM12" s="210"/>
      <c r="BN12" s="211"/>
      <c r="BO12" s="212"/>
      <c r="BP12" s="211"/>
      <c r="BQ12" s="212"/>
      <c r="BR12" s="211"/>
      <c r="BS12" s="503"/>
    </row>
    <row r="13" spans="1:71" ht="12.75" customHeight="1">
      <c r="A13" s="1017"/>
      <c r="B13" s="1018"/>
      <c r="C13" s="518"/>
      <c r="D13" s="519"/>
      <c r="E13" s="519"/>
      <c r="F13" s="520"/>
      <c r="G13" s="464"/>
      <c r="H13" s="518"/>
      <c r="I13" s="519"/>
      <c r="J13" s="520"/>
      <c r="K13" s="1009"/>
      <c r="L13" s="518"/>
      <c r="M13" s="519"/>
      <c r="N13" s="519"/>
      <c r="O13" s="520"/>
      <c r="P13" s="518"/>
      <c r="Q13" s="519"/>
      <c r="R13" s="519"/>
      <c r="S13" s="520"/>
      <c r="T13" s="1009"/>
      <c r="U13" s="518"/>
      <c r="V13" s="519"/>
      <c r="W13" s="520"/>
      <c r="X13" s="464"/>
      <c r="Y13" s="472"/>
      <c r="Z13" s="473"/>
      <c r="AA13" s="474"/>
      <c r="AB13" s="464"/>
      <c r="AC13" s="518"/>
      <c r="AD13" s="519"/>
      <c r="AE13" s="519"/>
      <c r="AF13" s="520"/>
      <c r="AG13" s="464"/>
      <c r="AH13" s="518"/>
      <c r="AI13" s="519"/>
      <c r="AJ13" s="520"/>
      <c r="AK13" s="464"/>
      <c r="AL13" s="472"/>
      <c r="AM13" s="473"/>
      <c r="AN13" s="473"/>
      <c r="AO13" s="474"/>
      <c r="AP13" s="472"/>
      <c r="AQ13" s="473"/>
      <c r="AR13" s="473"/>
      <c r="AS13" s="474"/>
      <c r="AT13" s="464"/>
      <c r="AU13" s="472"/>
      <c r="AV13" s="473"/>
      <c r="AW13" s="474"/>
      <c r="AX13" s="464"/>
      <c r="AY13" s="472"/>
      <c r="AZ13" s="473"/>
      <c r="BA13" s="473"/>
      <c r="BB13" s="477"/>
      <c r="BC13" s="217"/>
      <c r="BD13" s="479"/>
      <c r="BE13" s="212"/>
      <c r="BF13" s="211"/>
      <c r="BG13" s="212"/>
      <c r="BH13" s="211"/>
      <c r="BI13" s="212"/>
      <c r="BJ13" s="211"/>
      <c r="BK13" s="212"/>
      <c r="BL13" s="211"/>
      <c r="BM13" s="212"/>
      <c r="BN13" s="211"/>
      <c r="BO13" s="212"/>
      <c r="BP13" s="211"/>
      <c r="BQ13" s="212"/>
      <c r="BR13" s="211"/>
      <c r="BS13" s="503"/>
    </row>
    <row r="14" spans="1:71" ht="20.25">
      <c r="A14" s="1017"/>
      <c r="B14" s="1018"/>
      <c r="C14" s="17"/>
      <c r="D14" s="18"/>
      <c r="E14" s="17"/>
      <c r="F14" s="18"/>
      <c r="G14" s="464"/>
      <c r="H14" s="17"/>
      <c r="I14" s="17"/>
      <c r="J14" s="17"/>
      <c r="K14" s="1009"/>
      <c r="L14" s="17"/>
      <c r="M14" s="17"/>
      <c r="N14" s="17"/>
      <c r="O14" s="17"/>
      <c r="P14" s="17"/>
      <c r="Q14" s="17"/>
      <c r="R14" s="17"/>
      <c r="S14" s="17"/>
      <c r="T14" s="1009"/>
      <c r="U14" s="17"/>
      <c r="V14" s="17"/>
      <c r="W14" s="17"/>
      <c r="X14" s="464"/>
      <c r="Y14" s="17"/>
      <c r="Z14" s="17"/>
      <c r="AA14" s="17"/>
      <c r="AB14" s="464"/>
      <c r="AC14" s="17"/>
      <c r="AD14" s="17"/>
      <c r="AE14" s="17"/>
      <c r="AF14" s="17"/>
      <c r="AG14" s="464"/>
      <c r="AH14" s="17"/>
      <c r="AI14" s="17"/>
      <c r="AJ14" s="17"/>
      <c r="AK14" s="464"/>
      <c r="AL14" s="17"/>
      <c r="AM14" s="17"/>
      <c r="AN14" s="17"/>
      <c r="AO14" s="17"/>
      <c r="AP14" s="17"/>
      <c r="AQ14" s="17"/>
      <c r="AR14" s="17"/>
      <c r="AS14" s="17"/>
      <c r="AT14" s="464"/>
      <c r="AU14" s="17"/>
      <c r="AV14" s="17"/>
      <c r="AW14" s="17"/>
      <c r="AX14" s="464"/>
      <c r="AY14" s="17"/>
      <c r="AZ14" s="17"/>
      <c r="BA14" s="17"/>
      <c r="BB14" s="17"/>
      <c r="BC14" s="217"/>
      <c r="BD14" s="479"/>
      <c r="BE14" s="212"/>
      <c r="BF14" s="211"/>
      <c r="BG14" s="212"/>
      <c r="BH14" s="211"/>
      <c r="BI14" s="212"/>
      <c r="BJ14" s="211"/>
      <c r="BK14" s="212"/>
      <c r="BL14" s="211"/>
      <c r="BM14" s="212"/>
      <c r="BN14" s="211"/>
      <c r="BO14" s="212"/>
      <c r="BP14" s="211"/>
      <c r="BQ14" s="212"/>
      <c r="BR14" s="211"/>
      <c r="BS14" s="503"/>
    </row>
    <row r="15" spans="1:71" ht="20.25">
      <c r="A15" s="1017"/>
      <c r="B15" s="1018"/>
      <c r="C15" s="19">
        <v>1</v>
      </c>
      <c r="D15" s="19">
        <v>8</v>
      </c>
      <c r="E15" s="19">
        <v>15</v>
      </c>
      <c r="F15" s="19">
        <v>22</v>
      </c>
      <c r="G15" s="464"/>
      <c r="H15" s="19">
        <v>6</v>
      </c>
      <c r="I15" s="19">
        <v>13</v>
      </c>
      <c r="J15" s="19">
        <v>20</v>
      </c>
      <c r="K15" s="1009"/>
      <c r="L15" s="19">
        <v>3</v>
      </c>
      <c r="M15" s="19">
        <v>10</v>
      </c>
      <c r="N15" s="19">
        <v>17</v>
      </c>
      <c r="O15" s="19">
        <v>24</v>
      </c>
      <c r="P15" s="19">
        <v>1</v>
      </c>
      <c r="Q15" s="19">
        <v>8</v>
      </c>
      <c r="R15" s="19">
        <v>15</v>
      </c>
      <c r="S15" s="19">
        <v>22</v>
      </c>
      <c r="T15" s="1009"/>
      <c r="U15" s="19">
        <v>5</v>
      </c>
      <c r="V15" s="19">
        <v>12</v>
      </c>
      <c r="W15" s="19">
        <v>19</v>
      </c>
      <c r="X15" s="464"/>
      <c r="Y15" s="19">
        <v>2</v>
      </c>
      <c r="Z15" s="19">
        <v>9</v>
      </c>
      <c r="AA15" s="19">
        <v>16</v>
      </c>
      <c r="AB15" s="464"/>
      <c r="AC15" s="19">
        <v>2</v>
      </c>
      <c r="AD15" s="19">
        <v>9</v>
      </c>
      <c r="AE15" s="19">
        <v>16</v>
      </c>
      <c r="AF15" s="19">
        <v>23</v>
      </c>
      <c r="AG15" s="464"/>
      <c r="AH15" s="19">
        <v>6</v>
      </c>
      <c r="AI15" s="19">
        <v>13</v>
      </c>
      <c r="AJ15" s="19">
        <v>20</v>
      </c>
      <c r="AK15" s="464"/>
      <c r="AL15" s="19">
        <v>4</v>
      </c>
      <c r="AM15" s="19">
        <v>11</v>
      </c>
      <c r="AN15" s="19">
        <v>18</v>
      </c>
      <c r="AO15" s="19">
        <v>25</v>
      </c>
      <c r="AP15" s="19">
        <v>1</v>
      </c>
      <c r="AQ15" s="19">
        <v>8</v>
      </c>
      <c r="AR15" s="19">
        <v>15</v>
      </c>
      <c r="AS15" s="19">
        <v>22</v>
      </c>
      <c r="AT15" s="464"/>
      <c r="AU15" s="19">
        <v>6</v>
      </c>
      <c r="AV15" s="19">
        <v>13</v>
      </c>
      <c r="AW15" s="19">
        <v>20</v>
      </c>
      <c r="AX15" s="464"/>
      <c r="AY15" s="19">
        <v>3</v>
      </c>
      <c r="AZ15" s="19">
        <v>10</v>
      </c>
      <c r="BA15" s="19">
        <v>17</v>
      </c>
      <c r="BB15" s="19">
        <v>24</v>
      </c>
      <c r="BC15" s="217"/>
      <c r="BD15" s="479"/>
      <c r="BE15" s="212"/>
      <c r="BF15" s="211"/>
      <c r="BG15" s="212"/>
      <c r="BH15" s="211"/>
      <c r="BI15" s="212"/>
      <c r="BJ15" s="211"/>
      <c r="BK15" s="212"/>
      <c r="BL15" s="211"/>
      <c r="BM15" s="212"/>
      <c r="BN15" s="211"/>
      <c r="BO15" s="212"/>
      <c r="BP15" s="211"/>
      <c r="BQ15" s="212"/>
      <c r="BR15" s="211"/>
      <c r="BS15" s="503"/>
    </row>
    <row r="16" spans="1:71" ht="20.25">
      <c r="A16" s="1017"/>
      <c r="B16" s="1018"/>
      <c r="C16" s="19">
        <v>7</v>
      </c>
      <c r="D16" s="19">
        <v>14</v>
      </c>
      <c r="E16" s="19">
        <v>21</v>
      </c>
      <c r="F16" s="19">
        <v>28</v>
      </c>
      <c r="G16" s="464"/>
      <c r="H16" s="19">
        <v>12</v>
      </c>
      <c r="I16" s="19">
        <v>19</v>
      </c>
      <c r="J16" s="19">
        <v>26</v>
      </c>
      <c r="K16" s="1009"/>
      <c r="L16" s="19">
        <v>9</v>
      </c>
      <c r="M16" s="19">
        <v>16</v>
      </c>
      <c r="N16" s="19">
        <v>23</v>
      </c>
      <c r="O16" s="19">
        <v>30</v>
      </c>
      <c r="P16" s="19">
        <v>7</v>
      </c>
      <c r="Q16" s="19">
        <v>14</v>
      </c>
      <c r="R16" s="19">
        <v>21</v>
      </c>
      <c r="S16" s="19">
        <v>28</v>
      </c>
      <c r="T16" s="1009"/>
      <c r="U16" s="19">
        <v>11</v>
      </c>
      <c r="V16" s="19">
        <v>18</v>
      </c>
      <c r="W16" s="19">
        <v>25</v>
      </c>
      <c r="X16" s="464"/>
      <c r="Y16" s="19">
        <v>8</v>
      </c>
      <c r="Z16" s="19">
        <v>15</v>
      </c>
      <c r="AA16" s="19">
        <v>22</v>
      </c>
      <c r="AB16" s="464"/>
      <c r="AC16" s="19">
        <v>8</v>
      </c>
      <c r="AD16" s="19">
        <v>15</v>
      </c>
      <c r="AE16" s="19">
        <v>22</v>
      </c>
      <c r="AF16" s="19">
        <v>29</v>
      </c>
      <c r="AG16" s="464"/>
      <c r="AH16" s="19">
        <v>12</v>
      </c>
      <c r="AI16" s="19">
        <v>19</v>
      </c>
      <c r="AJ16" s="19">
        <v>26</v>
      </c>
      <c r="AK16" s="464"/>
      <c r="AL16" s="19">
        <v>10</v>
      </c>
      <c r="AM16" s="19">
        <v>17</v>
      </c>
      <c r="AN16" s="19">
        <v>24</v>
      </c>
      <c r="AO16" s="19">
        <v>31</v>
      </c>
      <c r="AP16" s="19">
        <v>7</v>
      </c>
      <c r="AQ16" s="19">
        <v>14</v>
      </c>
      <c r="AR16" s="19">
        <v>21</v>
      </c>
      <c r="AS16" s="19">
        <v>28</v>
      </c>
      <c r="AT16" s="464"/>
      <c r="AU16" s="19">
        <v>12</v>
      </c>
      <c r="AV16" s="19">
        <v>19</v>
      </c>
      <c r="AW16" s="19">
        <v>26</v>
      </c>
      <c r="AX16" s="464"/>
      <c r="AY16" s="19">
        <v>9</v>
      </c>
      <c r="AZ16" s="19">
        <v>16</v>
      </c>
      <c r="BA16" s="19">
        <v>23</v>
      </c>
      <c r="BB16" s="19">
        <v>31</v>
      </c>
      <c r="BC16" s="217"/>
      <c r="BD16" s="479"/>
      <c r="BE16" s="212"/>
      <c r="BF16" s="211"/>
      <c r="BG16" s="212"/>
      <c r="BH16" s="211"/>
      <c r="BI16" s="212"/>
      <c r="BJ16" s="211"/>
      <c r="BK16" s="212"/>
      <c r="BL16" s="211"/>
      <c r="BM16" s="212"/>
      <c r="BN16" s="211"/>
      <c r="BO16" s="212"/>
      <c r="BP16" s="211"/>
      <c r="BQ16" s="212"/>
      <c r="BR16" s="211"/>
      <c r="BS16" s="503"/>
    </row>
    <row r="17" spans="1:71" ht="28.5" customHeight="1" thickBot="1">
      <c r="A17" s="1019"/>
      <c r="B17" s="1020"/>
      <c r="C17" s="20"/>
      <c r="D17" s="52"/>
      <c r="E17" s="20"/>
      <c r="F17" s="52"/>
      <c r="G17" s="465"/>
      <c r="H17" s="20"/>
      <c r="I17" s="52"/>
      <c r="J17" s="20"/>
      <c r="K17" s="1010"/>
      <c r="L17" s="20"/>
      <c r="M17" s="52"/>
      <c r="N17" s="20"/>
      <c r="O17" s="52"/>
      <c r="P17" s="20"/>
      <c r="Q17" s="52"/>
      <c r="R17" s="20"/>
      <c r="S17" s="20"/>
      <c r="T17" s="1010"/>
      <c r="U17" s="20"/>
      <c r="V17" s="52"/>
      <c r="W17" s="20"/>
      <c r="X17" s="465"/>
      <c r="Y17" s="20"/>
      <c r="Z17" s="20"/>
      <c r="AA17" s="20"/>
      <c r="AB17" s="465"/>
      <c r="AC17" s="20"/>
      <c r="AD17" s="20"/>
      <c r="AE17" s="20"/>
      <c r="AF17" s="20"/>
      <c r="AG17" s="465"/>
      <c r="AH17" s="20"/>
      <c r="AI17" s="20"/>
      <c r="AJ17" s="20"/>
      <c r="AK17" s="465"/>
      <c r="AL17" s="20"/>
      <c r="AM17" s="20"/>
      <c r="AN17" s="20"/>
      <c r="AO17" s="20"/>
      <c r="AP17" s="20"/>
      <c r="AQ17" s="20"/>
      <c r="AR17" s="20"/>
      <c r="AS17" s="20"/>
      <c r="AT17" s="465"/>
      <c r="AU17" s="20"/>
      <c r="AV17" s="20"/>
      <c r="AW17" s="20"/>
      <c r="AX17" s="465"/>
      <c r="AY17" s="20"/>
      <c r="AZ17" s="20"/>
      <c r="BA17" s="20"/>
      <c r="BB17" s="20"/>
      <c r="BC17" s="218"/>
      <c r="BD17" s="480"/>
      <c r="BE17" s="214"/>
      <c r="BF17" s="213"/>
      <c r="BG17" s="214"/>
      <c r="BH17" s="213"/>
      <c r="BI17" s="214"/>
      <c r="BJ17" s="213"/>
      <c r="BK17" s="214"/>
      <c r="BL17" s="213"/>
      <c r="BM17" s="214"/>
      <c r="BN17" s="213"/>
      <c r="BO17" s="214"/>
      <c r="BP17" s="213"/>
      <c r="BQ17" s="214"/>
      <c r="BR17" s="213"/>
      <c r="BS17" s="504"/>
    </row>
    <row r="18" spans="1:71" ht="33.75">
      <c r="A18" s="50">
        <v>1</v>
      </c>
      <c r="B18" s="51"/>
      <c r="C18" s="22"/>
      <c r="D18" s="22"/>
      <c r="E18" s="22"/>
      <c r="F18" s="22"/>
      <c r="G18" s="23" t="s">
        <v>45</v>
      </c>
      <c r="H18" s="23" t="s">
        <v>45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71" t="s">
        <v>46</v>
      </c>
      <c r="V18" s="71" t="s">
        <v>46</v>
      </c>
      <c r="W18" s="57"/>
      <c r="X18" s="57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3" t="s">
        <v>45</v>
      </c>
      <c r="AN18" s="23" t="s">
        <v>45</v>
      </c>
      <c r="AO18" s="22"/>
      <c r="AP18" s="22"/>
      <c r="AQ18" s="22"/>
      <c r="AR18" s="22"/>
      <c r="AS18" s="22"/>
      <c r="AT18" s="71" t="s">
        <v>46</v>
      </c>
      <c r="AU18" s="71" t="s">
        <v>46</v>
      </c>
      <c r="AV18" s="71" t="s">
        <v>46</v>
      </c>
      <c r="AW18" s="71" t="s">
        <v>46</v>
      </c>
      <c r="AX18" s="71" t="s">
        <v>46</v>
      </c>
      <c r="AY18" s="71" t="s">
        <v>46</v>
      </c>
      <c r="AZ18" s="71" t="s">
        <v>46</v>
      </c>
      <c r="BA18" s="71" t="s">
        <v>46</v>
      </c>
      <c r="BB18" s="71" t="s">
        <v>46</v>
      </c>
      <c r="BC18" s="21">
        <v>1</v>
      </c>
      <c r="BD18" s="774">
        <v>37</v>
      </c>
      <c r="BE18" s="775"/>
      <c r="BF18" s="207">
        <v>4</v>
      </c>
      <c r="BG18" s="207"/>
      <c r="BH18" s="207"/>
      <c r="BI18" s="207"/>
      <c r="BJ18" s="207"/>
      <c r="BK18" s="207"/>
      <c r="BL18" s="207"/>
      <c r="BM18" s="207"/>
      <c r="BN18" s="207"/>
      <c r="BO18" s="207"/>
      <c r="BP18" s="207">
        <v>11</v>
      </c>
      <c r="BQ18" s="207"/>
      <c r="BR18" s="505">
        <f>SUM(BD18:BQ18)</f>
        <v>52</v>
      </c>
      <c r="BS18" s="506"/>
    </row>
    <row r="19" spans="1:71" ht="33.75">
      <c r="A19" s="50">
        <v>2</v>
      </c>
      <c r="B19" s="51"/>
      <c r="C19" s="25"/>
      <c r="D19" s="25"/>
      <c r="E19" s="25"/>
      <c r="F19" s="25"/>
      <c r="G19" s="26" t="s">
        <v>45</v>
      </c>
      <c r="H19" s="26" t="s">
        <v>45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72" t="s">
        <v>46</v>
      </c>
      <c r="V19" s="72" t="s">
        <v>46</v>
      </c>
      <c r="W19" s="56"/>
      <c r="X19" s="56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6" t="s">
        <v>45</v>
      </c>
      <c r="AN19" s="26" t="s">
        <v>45</v>
      </c>
      <c r="AO19" s="25"/>
      <c r="AP19" s="25"/>
      <c r="AQ19" s="25"/>
      <c r="AR19" s="25"/>
      <c r="AS19" s="25"/>
      <c r="AT19" s="72" t="s">
        <v>46</v>
      </c>
      <c r="AU19" s="72" t="s">
        <v>46</v>
      </c>
      <c r="AV19" s="72" t="s">
        <v>46</v>
      </c>
      <c r="AW19" s="72" t="s">
        <v>46</v>
      </c>
      <c r="AX19" s="72" t="s">
        <v>46</v>
      </c>
      <c r="AY19" s="72" t="s">
        <v>46</v>
      </c>
      <c r="AZ19" s="72" t="s">
        <v>46</v>
      </c>
      <c r="BA19" s="72" t="s">
        <v>46</v>
      </c>
      <c r="BB19" s="72" t="s">
        <v>46</v>
      </c>
      <c r="BC19" s="24">
        <v>2</v>
      </c>
      <c r="BD19" s="219">
        <v>37</v>
      </c>
      <c r="BE19" s="220"/>
      <c r="BF19" s="208">
        <v>4</v>
      </c>
      <c r="BG19" s="208"/>
      <c r="BH19" s="208"/>
      <c r="BI19" s="208"/>
      <c r="BJ19" s="208"/>
      <c r="BK19" s="208"/>
      <c r="BL19" s="208"/>
      <c r="BM19" s="208"/>
      <c r="BN19" s="208"/>
      <c r="BO19" s="208"/>
      <c r="BP19" s="208">
        <v>11</v>
      </c>
      <c r="BQ19" s="208"/>
      <c r="BR19" s="507">
        <f>SUM(BD19:BQ19)</f>
        <v>52</v>
      </c>
      <c r="BS19" s="508"/>
    </row>
    <row r="20" spans="1:71" ht="33.75">
      <c r="A20" s="53">
        <v>3</v>
      </c>
      <c r="B20" s="51"/>
      <c r="C20" s="25"/>
      <c r="D20" s="25"/>
      <c r="E20" s="25"/>
      <c r="F20" s="25"/>
      <c r="G20" s="26" t="s">
        <v>45</v>
      </c>
      <c r="H20" s="26" t="s">
        <v>45</v>
      </c>
      <c r="I20" s="26" t="s">
        <v>45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72" t="s">
        <v>46</v>
      </c>
      <c r="V20" s="72" t="s">
        <v>46</v>
      </c>
      <c r="W20" s="56"/>
      <c r="X20" s="56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6" t="s">
        <v>45</v>
      </c>
      <c r="AM20" s="26" t="s">
        <v>45</v>
      </c>
      <c r="AN20" s="26" t="s">
        <v>45</v>
      </c>
      <c r="AO20" s="25"/>
      <c r="AP20" s="25"/>
      <c r="AQ20" s="25"/>
      <c r="AR20" s="25"/>
      <c r="AS20" s="25"/>
      <c r="AT20" s="72" t="s">
        <v>46</v>
      </c>
      <c r="AU20" s="72" t="s">
        <v>46</v>
      </c>
      <c r="AV20" s="72" t="s">
        <v>46</v>
      </c>
      <c r="AW20" s="72" t="s">
        <v>46</v>
      </c>
      <c r="AX20" s="72" t="s">
        <v>46</v>
      </c>
      <c r="AY20" s="72" t="s">
        <v>46</v>
      </c>
      <c r="AZ20" s="72" t="s">
        <v>46</v>
      </c>
      <c r="BA20" s="72" t="s">
        <v>46</v>
      </c>
      <c r="BB20" s="72" t="s">
        <v>46</v>
      </c>
      <c r="BC20" s="24">
        <v>3</v>
      </c>
      <c r="BD20" s="219">
        <v>35</v>
      </c>
      <c r="BE20" s="220"/>
      <c r="BF20" s="208">
        <v>6</v>
      </c>
      <c r="BG20" s="208"/>
      <c r="BH20" s="208"/>
      <c r="BI20" s="208"/>
      <c r="BJ20" s="208"/>
      <c r="BK20" s="208"/>
      <c r="BL20" s="208"/>
      <c r="BM20" s="208"/>
      <c r="BN20" s="208"/>
      <c r="BO20" s="208"/>
      <c r="BP20" s="208">
        <v>11</v>
      </c>
      <c r="BQ20" s="208"/>
      <c r="BR20" s="507">
        <f>SUM(BD20:BQ20)</f>
        <v>52</v>
      </c>
      <c r="BS20" s="508"/>
    </row>
    <row r="21" spans="1:71" ht="34.5" thickBot="1">
      <c r="A21" s="53">
        <v>4</v>
      </c>
      <c r="B21" s="54"/>
      <c r="C21" s="28"/>
      <c r="D21" s="28"/>
      <c r="E21" s="28"/>
      <c r="F21" s="28"/>
      <c r="G21" s="29" t="s">
        <v>45</v>
      </c>
      <c r="H21" s="29" t="s">
        <v>45</v>
      </c>
      <c r="I21" s="29" t="s">
        <v>45</v>
      </c>
      <c r="J21" s="28"/>
      <c r="K21" s="28"/>
      <c r="L21" s="28"/>
      <c r="M21" s="28"/>
      <c r="N21" s="49"/>
      <c r="O21" s="49"/>
      <c r="P21" s="49"/>
      <c r="Q21" s="49"/>
      <c r="R21" s="49"/>
      <c r="S21" s="49"/>
      <c r="T21" s="56"/>
      <c r="U21" s="73" t="s">
        <v>46</v>
      </c>
      <c r="V21" s="73" t="s">
        <v>46</v>
      </c>
      <c r="W21" s="178">
        <v>0</v>
      </c>
      <c r="X21" s="178">
        <v>0</v>
      </c>
      <c r="Y21" s="178">
        <v>0</v>
      </c>
      <c r="Z21" s="55">
        <v>8</v>
      </c>
      <c r="AA21" s="55">
        <v>8</v>
      </c>
      <c r="AB21" s="55">
        <v>8</v>
      </c>
      <c r="AC21" s="55">
        <v>8</v>
      </c>
      <c r="AD21" s="55">
        <v>8</v>
      </c>
      <c r="AE21" s="55">
        <v>8</v>
      </c>
      <c r="AF21" s="55">
        <v>8</v>
      </c>
      <c r="AG21" s="29" t="s">
        <v>45</v>
      </c>
      <c r="AH21" s="29" t="s">
        <v>45</v>
      </c>
      <c r="AI21" s="29" t="s">
        <v>45</v>
      </c>
      <c r="AJ21" s="30" t="s">
        <v>47</v>
      </c>
      <c r="AK21" s="30" t="s">
        <v>47</v>
      </c>
      <c r="AL21" s="30" t="s">
        <v>47</v>
      </c>
      <c r="AM21" s="30" t="s">
        <v>47</v>
      </c>
      <c r="AN21" s="31" t="s">
        <v>48</v>
      </c>
      <c r="AO21" s="31" t="s">
        <v>48</v>
      </c>
      <c r="AP21" s="31" t="s">
        <v>48</v>
      </c>
      <c r="AQ21" s="31" t="s">
        <v>48</v>
      </c>
      <c r="AR21" s="32" t="s">
        <v>49</v>
      </c>
      <c r="AS21" s="32" t="s">
        <v>49</v>
      </c>
      <c r="AT21" s="509"/>
      <c r="AU21" s="510"/>
      <c r="AV21" s="510"/>
      <c r="AW21" s="510"/>
      <c r="AX21" s="510"/>
      <c r="AY21" s="510"/>
      <c r="AZ21" s="510"/>
      <c r="BA21" s="510"/>
      <c r="BB21" s="511"/>
      <c r="BC21" s="27">
        <v>4</v>
      </c>
      <c r="BD21" s="486">
        <v>15</v>
      </c>
      <c r="BE21" s="487"/>
      <c r="BF21" s="259">
        <v>6</v>
      </c>
      <c r="BG21" s="259"/>
      <c r="BH21" s="298">
        <v>4</v>
      </c>
      <c r="BI21" s="298"/>
      <c r="BJ21" s="298">
        <v>6</v>
      </c>
      <c r="BK21" s="298"/>
      <c r="BL21" s="298">
        <v>4</v>
      </c>
      <c r="BM21" s="298"/>
      <c r="BN21" s="259">
        <v>6</v>
      </c>
      <c r="BO21" s="259"/>
      <c r="BP21" s="259">
        <v>2</v>
      </c>
      <c r="BQ21" s="259"/>
      <c r="BR21" s="489">
        <f>SUM(BD21:BQ21)</f>
        <v>43</v>
      </c>
      <c r="BS21" s="490"/>
    </row>
    <row r="22" spans="1:71" ht="33" customHeight="1" thickBot="1">
      <c r="A22" s="495" t="s">
        <v>116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6"/>
      <c r="AR22" s="496"/>
      <c r="AS22" s="496"/>
      <c r="AT22" s="496"/>
      <c r="AU22" s="496"/>
      <c r="AV22" s="496"/>
      <c r="AW22" s="496"/>
      <c r="AX22" s="496"/>
      <c r="AY22" s="496"/>
      <c r="AZ22" s="496"/>
      <c r="BA22" s="496"/>
      <c r="BB22" s="496"/>
      <c r="BC22" s="497"/>
      <c r="BD22" s="498">
        <f>SUM(BD18:BE21)</f>
        <v>124</v>
      </c>
      <c r="BE22" s="260"/>
      <c r="BF22" s="260">
        <f>SUM(BF18:BG21)</f>
        <v>20</v>
      </c>
      <c r="BG22" s="260"/>
      <c r="BH22" s="260">
        <f>SUM(BH18:BI21)</f>
        <v>4</v>
      </c>
      <c r="BI22" s="260"/>
      <c r="BJ22" s="260">
        <f>SUM(BJ18:BK21)</f>
        <v>6</v>
      </c>
      <c r="BK22" s="260"/>
      <c r="BL22" s="260">
        <f>SUM(BL18:BM21)</f>
        <v>4</v>
      </c>
      <c r="BM22" s="260"/>
      <c r="BN22" s="260">
        <f>SUM(BN18:BO21)</f>
        <v>6</v>
      </c>
      <c r="BO22" s="260"/>
      <c r="BP22" s="260">
        <f>SUM(BP18:BQ21)</f>
        <v>35</v>
      </c>
      <c r="BQ22" s="260"/>
      <c r="BR22" s="260">
        <f>SUM(BR18:BS21)</f>
        <v>199</v>
      </c>
      <c r="BS22" s="492"/>
    </row>
    <row r="23" spans="1:79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3"/>
      <c r="AB23" s="33"/>
      <c r="AC23" s="33"/>
      <c r="AD23" s="33"/>
      <c r="AE23" s="33"/>
      <c r="AF23" s="33"/>
      <c r="AG23" s="34"/>
      <c r="AH23" s="35"/>
      <c r="AI23" s="35"/>
      <c r="AJ23" s="33"/>
      <c r="AK23" s="33"/>
      <c r="AL23" s="33"/>
      <c r="AM23" s="33"/>
      <c r="AN23" s="33"/>
      <c r="AO23" s="33"/>
      <c r="AP23" s="33"/>
      <c r="AQ23" s="33"/>
      <c r="AR23" s="33"/>
      <c r="AS23" s="34"/>
      <c r="AT23" s="34"/>
      <c r="AU23" s="33"/>
      <c r="AV23" s="33"/>
      <c r="AW23" s="33"/>
      <c r="AX23" s="33"/>
      <c r="AY23" s="33"/>
      <c r="AZ23" s="33"/>
      <c r="BA23" s="33"/>
      <c r="BB23" s="33"/>
      <c r="BC23" s="34"/>
      <c r="BD23" s="34"/>
      <c r="BE23" s="33"/>
      <c r="BF23" s="33"/>
      <c r="BG23" s="33"/>
      <c r="BH23" s="33"/>
      <c r="BI23" s="33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</row>
    <row r="24" spans="1:79" ht="166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37"/>
      <c r="L24" s="1011" t="s">
        <v>117</v>
      </c>
      <c r="M24" s="1011"/>
      <c r="N24" s="1011"/>
      <c r="O24" s="1011"/>
      <c r="P24" s="36"/>
      <c r="Q24" s="254" t="s">
        <v>118</v>
      </c>
      <c r="R24" s="254"/>
      <c r="S24" s="254"/>
      <c r="T24" s="254"/>
      <c r="U24" s="46"/>
      <c r="V24" s="46"/>
      <c r="W24" s="46"/>
      <c r="X24" s="254" t="s">
        <v>107</v>
      </c>
      <c r="Y24" s="254"/>
      <c r="Z24" s="254"/>
      <c r="AA24" s="254"/>
      <c r="AB24" s="46"/>
      <c r="AC24" s="46"/>
      <c r="AD24" s="46"/>
      <c r="AE24" s="254" t="s">
        <v>69</v>
      </c>
      <c r="AF24" s="254"/>
      <c r="AG24" s="254"/>
      <c r="AH24" s="254"/>
      <c r="AI24" s="46"/>
      <c r="AJ24" s="46"/>
      <c r="AK24" s="46"/>
      <c r="AL24" s="254" t="s">
        <v>54</v>
      </c>
      <c r="AM24" s="254"/>
      <c r="AN24" s="254"/>
      <c r="AO24" s="254"/>
      <c r="AP24" s="47"/>
      <c r="AQ24" s="47"/>
      <c r="AR24" s="48"/>
      <c r="AS24" s="254" t="s">
        <v>119</v>
      </c>
      <c r="AT24" s="254"/>
      <c r="AU24" s="254"/>
      <c r="AV24" s="254"/>
      <c r="AW24" s="46"/>
      <c r="AX24" s="46"/>
      <c r="AY24" s="46"/>
      <c r="AZ24" s="254" t="s">
        <v>112</v>
      </c>
      <c r="BA24" s="254"/>
      <c r="BB24" s="254"/>
      <c r="BC24" s="254"/>
      <c r="BD24" s="37"/>
      <c r="BE24" s="37"/>
      <c r="BF24" s="37"/>
      <c r="BG24" s="254" t="s">
        <v>120</v>
      </c>
      <c r="BH24" s="254"/>
      <c r="BI24" s="254"/>
      <c r="BJ24" s="254"/>
      <c r="BK24" s="37"/>
      <c r="BL24" s="37"/>
      <c r="BM24" s="38"/>
      <c r="BN24" s="491" t="s">
        <v>121</v>
      </c>
      <c r="BO24" s="491"/>
      <c r="BP24" s="491"/>
      <c r="BQ24" s="491"/>
      <c r="BR24" s="16"/>
      <c r="BS24" s="16"/>
      <c r="BT24" s="16"/>
      <c r="BU24" s="16"/>
      <c r="BV24" s="16"/>
      <c r="BW24" s="16"/>
      <c r="BX24" s="16"/>
      <c r="BY24" s="16"/>
      <c r="BZ24" s="16"/>
      <c r="CA24" s="16"/>
    </row>
    <row r="25" spans="1:79" ht="33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39"/>
      <c r="L25" s="1011"/>
      <c r="M25" s="1011"/>
      <c r="N25" s="1011"/>
      <c r="O25" s="1011"/>
      <c r="P25" s="36"/>
      <c r="Q25" s="1012" t="s">
        <v>47</v>
      </c>
      <c r="R25" s="1013"/>
      <c r="S25" s="1013"/>
      <c r="T25" s="1014"/>
      <c r="U25" s="39"/>
      <c r="V25" s="39"/>
      <c r="W25" s="39"/>
      <c r="X25" s="978">
        <v>8</v>
      </c>
      <c r="Y25" s="979"/>
      <c r="Z25" s="979"/>
      <c r="AA25" s="980"/>
      <c r="AB25" s="39"/>
      <c r="AC25" s="39"/>
      <c r="AD25" s="39"/>
      <c r="AE25" s="776">
        <v>0</v>
      </c>
      <c r="AF25" s="777"/>
      <c r="AG25" s="777"/>
      <c r="AH25" s="778"/>
      <c r="AI25" s="39"/>
      <c r="AJ25" s="39"/>
      <c r="AK25" s="39"/>
      <c r="AL25" s="271" t="s">
        <v>45</v>
      </c>
      <c r="AM25" s="272"/>
      <c r="AN25" s="272"/>
      <c r="AO25" s="273"/>
      <c r="AP25" s="39"/>
      <c r="AQ25" s="39"/>
      <c r="AR25" s="40"/>
      <c r="AS25" s="268" t="s">
        <v>48</v>
      </c>
      <c r="AT25" s="269"/>
      <c r="AU25" s="269"/>
      <c r="AV25" s="270"/>
      <c r="AW25" s="39"/>
      <c r="AX25" s="39"/>
      <c r="AY25" s="39"/>
      <c r="AZ25" s="239" t="s">
        <v>49</v>
      </c>
      <c r="BA25" s="240"/>
      <c r="BB25" s="240"/>
      <c r="BC25" s="241"/>
      <c r="BD25" s="39"/>
      <c r="BE25" s="39"/>
      <c r="BF25" s="39"/>
      <c r="BG25" s="43"/>
      <c r="BH25" s="44"/>
      <c r="BI25" s="44"/>
      <c r="BJ25" s="45"/>
      <c r="BK25" s="39"/>
      <c r="BL25" s="39"/>
      <c r="BM25" s="41"/>
      <c r="BN25" s="74" t="s">
        <v>46</v>
      </c>
      <c r="BO25" s="75"/>
      <c r="BP25" s="75"/>
      <c r="BQ25" s="76"/>
      <c r="BR25" s="13"/>
      <c r="BS25" s="493"/>
      <c r="BT25" s="493"/>
      <c r="BU25" s="493"/>
      <c r="BV25" s="493"/>
      <c r="BW25" s="493"/>
      <c r="BX25" s="493"/>
      <c r="BY25" s="493"/>
      <c r="BZ25" s="493"/>
      <c r="CA25" s="493"/>
    </row>
    <row r="26" spans="1:88" ht="11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2"/>
      <c r="CC26" s="2"/>
      <c r="CD26" s="2"/>
      <c r="CE26" s="2"/>
      <c r="CF26" s="2"/>
      <c r="CG26" s="2"/>
      <c r="CH26" s="2"/>
      <c r="CI26" s="2"/>
      <c r="CJ26" s="2"/>
    </row>
    <row r="27" spans="39:88" ht="47.25" customHeight="1">
      <c r="AM27" s="11" t="s">
        <v>58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2"/>
      <c r="CC27" s="2"/>
      <c r="CD27" s="2"/>
      <c r="CE27" s="2"/>
      <c r="CF27" s="2"/>
      <c r="CG27" s="2"/>
      <c r="CH27" s="2"/>
      <c r="CI27" s="2"/>
      <c r="CJ27" s="2"/>
    </row>
    <row r="28" spans="2:88" ht="5.2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7"/>
      <c r="CC28" s="7"/>
      <c r="CD28" s="7"/>
      <c r="CE28" s="7"/>
      <c r="CF28" s="2"/>
      <c r="CG28" s="2"/>
      <c r="CH28" s="2"/>
      <c r="CI28" s="2"/>
      <c r="CJ28" s="2"/>
    </row>
    <row r="29" spans="2:88" ht="3" customHeight="1" thickBo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/>
      <c r="AF29" s="6"/>
      <c r="AG29" s="6"/>
      <c r="AH29" s="6"/>
      <c r="AI29" s="6"/>
      <c r="AJ29" s="3"/>
      <c r="AK29" s="3"/>
      <c r="AL29" s="8"/>
      <c r="AM29" s="8"/>
      <c r="AN29" s="8"/>
      <c r="AO29" s="8"/>
      <c r="AP29" s="8"/>
      <c r="AQ29" s="1"/>
      <c r="AR29" s="10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7"/>
      <c r="CC29" s="7"/>
      <c r="CD29" s="7"/>
      <c r="CE29" s="7"/>
      <c r="CF29" s="2"/>
      <c r="CG29" s="2"/>
      <c r="CH29" s="2"/>
      <c r="CI29" s="2"/>
      <c r="CJ29" s="2"/>
    </row>
    <row r="30" spans="1:85" s="4" customFormat="1" ht="31.5" customHeight="1" thickBot="1">
      <c r="A30" s="982" t="s">
        <v>12</v>
      </c>
      <c r="B30" s="983"/>
      <c r="C30" s="1023" t="s">
        <v>77</v>
      </c>
      <c r="D30" s="1023"/>
      <c r="E30" s="1023"/>
      <c r="F30" s="1023"/>
      <c r="G30" s="1023"/>
      <c r="H30" s="1023"/>
      <c r="I30" s="1023"/>
      <c r="J30" s="1023"/>
      <c r="K30" s="1023"/>
      <c r="L30" s="1023"/>
      <c r="M30" s="1023"/>
      <c r="N30" s="1039" t="s">
        <v>98</v>
      </c>
      <c r="O30" s="1040"/>
      <c r="P30" s="1040"/>
      <c r="Q30" s="1040"/>
      <c r="R30" s="1040"/>
      <c r="S30" s="1040"/>
      <c r="T30" s="1040"/>
      <c r="U30" s="1041"/>
      <c r="V30" s="1026" t="s">
        <v>99</v>
      </c>
      <c r="W30" s="1027"/>
      <c r="X30" s="246" t="s">
        <v>219</v>
      </c>
      <c r="Y30" s="246"/>
      <c r="Z30" s="246"/>
      <c r="AA30" s="246"/>
      <c r="AB30" s="246"/>
      <c r="AC30" s="247"/>
      <c r="AD30" s="237" t="s">
        <v>238</v>
      </c>
      <c r="AE30" s="237"/>
      <c r="AF30" s="237"/>
      <c r="AG30" s="237"/>
      <c r="AH30" s="237"/>
      <c r="AI30" s="237"/>
      <c r="AJ30" s="237"/>
      <c r="AK30" s="238"/>
      <c r="AL30" s="1180" t="s">
        <v>24</v>
      </c>
      <c r="AM30" s="1181"/>
      <c r="AN30" s="1181"/>
      <c r="AO30" s="1181"/>
      <c r="AP30" s="1181"/>
      <c r="AQ30" s="1181"/>
      <c r="AR30" s="1181"/>
      <c r="AS30" s="1181"/>
      <c r="AT30" s="1181"/>
      <c r="AU30" s="1181"/>
      <c r="AV30" s="1181"/>
      <c r="AW30" s="1181"/>
      <c r="AX30" s="1181"/>
      <c r="AY30" s="1181"/>
      <c r="AZ30" s="1181"/>
      <c r="BA30" s="1181"/>
      <c r="BB30" s="1181"/>
      <c r="BC30" s="1181"/>
      <c r="BD30" s="1181"/>
      <c r="BE30" s="1181"/>
      <c r="BF30" s="1181"/>
      <c r="BG30" s="1181"/>
      <c r="BH30" s="1181"/>
      <c r="BI30" s="1181"/>
      <c r="BJ30" s="1181"/>
      <c r="BK30" s="1181"/>
      <c r="BL30" s="1181"/>
      <c r="BM30" s="1181"/>
      <c r="BN30" s="1181"/>
      <c r="BO30" s="1181"/>
      <c r="BP30" s="1181"/>
      <c r="BQ30" s="1181"/>
      <c r="BR30" s="1181"/>
      <c r="BS30" s="1181"/>
      <c r="BT30" s="1181"/>
      <c r="BU30" s="1181"/>
      <c r="BV30" s="1181"/>
      <c r="BW30" s="1181"/>
      <c r="BX30" s="1181"/>
      <c r="BY30" s="1181"/>
      <c r="BZ30" s="1181"/>
      <c r="CA30" s="1181"/>
      <c r="CB30" s="1181"/>
      <c r="CC30" s="1181"/>
      <c r="CD30" s="1181"/>
      <c r="CE30" s="1181"/>
      <c r="CF30" s="1181"/>
      <c r="CG30" s="1182"/>
    </row>
    <row r="31" spans="1:85" s="4" customFormat="1" ht="36" customHeight="1" thickBot="1">
      <c r="A31" s="984"/>
      <c r="B31" s="985"/>
      <c r="C31" s="1024"/>
      <c r="D31" s="1024"/>
      <c r="E31" s="1024"/>
      <c r="F31" s="1024"/>
      <c r="G31" s="1024"/>
      <c r="H31" s="1024"/>
      <c r="I31" s="1024"/>
      <c r="J31" s="1024"/>
      <c r="K31" s="1024"/>
      <c r="L31" s="1024"/>
      <c r="M31" s="1024"/>
      <c r="N31" s="1042"/>
      <c r="O31" s="1043"/>
      <c r="P31" s="1043"/>
      <c r="Q31" s="1043"/>
      <c r="R31" s="1043"/>
      <c r="S31" s="1043"/>
      <c r="T31" s="1043"/>
      <c r="U31" s="1044"/>
      <c r="V31" s="1028"/>
      <c r="W31" s="1029"/>
      <c r="X31" s="248"/>
      <c r="Y31" s="248"/>
      <c r="Z31" s="248"/>
      <c r="AA31" s="248"/>
      <c r="AB31" s="248"/>
      <c r="AC31" s="249"/>
      <c r="AD31" s="237"/>
      <c r="AE31" s="237"/>
      <c r="AF31" s="237"/>
      <c r="AG31" s="237"/>
      <c r="AH31" s="237"/>
      <c r="AI31" s="237"/>
      <c r="AJ31" s="237"/>
      <c r="AK31" s="238"/>
      <c r="AL31" s="278" t="s">
        <v>20</v>
      </c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80"/>
      <c r="AX31" s="275" t="s">
        <v>22</v>
      </c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7"/>
      <c r="BJ31" s="278" t="s">
        <v>23</v>
      </c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462"/>
      <c r="BV31" s="1183" t="s">
        <v>218</v>
      </c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1184"/>
    </row>
    <row r="32" spans="1:85" s="4" customFormat="1" ht="30" customHeight="1" thickBot="1">
      <c r="A32" s="984"/>
      <c r="B32" s="985"/>
      <c r="C32" s="1024"/>
      <c r="D32" s="1024"/>
      <c r="E32" s="1024"/>
      <c r="F32" s="1024"/>
      <c r="G32" s="1024"/>
      <c r="H32" s="1024"/>
      <c r="I32" s="1024"/>
      <c r="J32" s="1024"/>
      <c r="K32" s="1024"/>
      <c r="L32" s="1024"/>
      <c r="M32" s="1024"/>
      <c r="N32" s="1045"/>
      <c r="O32" s="1046"/>
      <c r="P32" s="1046"/>
      <c r="Q32" s="1046"/>
      <c r="R32" s="1046"/>
      <c r="S32" s="1046"/>
      <c r="T32" s="1046"/>
      <c r="U32" s="1047"/>
      <c r="V32" s="1028"/>
      <c r="W32" s="1029"/>
      <c r="X32" s="648" t="s">
        <v>50</v>
      </c>
      <c r="Y32" s="648"/>
      <c r="Z32" s="654" t="s">
        <v>51</v>
      </c>
      <c r="AA32" s="655"/>
      <c r="AB32" s="650" t="s">
        <v>220</v>
      </c>
      <c r="AC32" s="651"/>
      <c r="AD32" s="658" t="s">
        <v>52</v>
      </c>
      <c r="AE32" s="659"/>
      <c r="AF32" s="619" t="s">
        <v>53</v>
      </c>
      <c r="AG32" s="619"/>
      <c r="AH32" s="619"/>
      <c r="AI32" s="619"/>
      <c r="AJ32" s="619"/>
      <c r="AK32" s="620"/>
      <c r="AL32" s="626" t="s">
        <v>19</v>
      </c>
      <c r="AM32" s="616"/>
      <c r="AN32" s="616"/>
      <c r="AO32" s="616"/>
      <c r="AP32" s="616"/>
      <c r="AQ32" s="616"/>
      <c r="AR32" s="616" t="s">
        <v>21</v>
      </c>
      <c r="AS32" s="616"/>
      <c r="AT32" s="616"/>
      <c r="AU32" s="616"/>
      <c r="AV32" s="616"/>
      <c r="AW32" s="617"/>
      <c r="AX32" s="611" t="s">
        <v>84</v>
      </c>
      <c r="AY32" s="482"/>
      <c r="AZ32" s="482"/>
      <c r="BA32" s="482"/>
      <c r="BB32" s="482"/>
      <c r="BC32" s="482"/>
      <c r="BD32" s="482" t="s">
        <v>85</v>
      </c>
      <c r="BE32" s="482"/>
      <c r="BF32" s="482"/>
      <c r="BG32" s="482"/>
      <c r="BH32" s="482"/>
      <c r="BI32" s="483"/>
      <c r="BJ32" s="1089" t="s">
        <v>86</v>
      </c>
      <c r="BK32" s="616"/>
      <c r="BL32" s="616"/>
      <c r="BM32" s="616"/>
      <c r="BN32" s="616"/>
      <c r="BO32" s="616"/>
      <c r="BP32" s="616" t="s">
        <v>87</v>
      </c>
      <c r="BQ32" s="616"/>
      <c r="BR32" s="616"/>
      <c r="BS32" s="616"/>
      <c r="BT32" s="616"/>
      <c r="BU32" s="617"/>
      <c r="BV32" s="1172" t="s">
        <v>86</v>
      </c>
      <c r="BW32" s="1173"/>
      <c r="BX32" s="1173"/>
      <c r="BY32" s="1173"/>
      <c r="BZ32" s="1173"/>
      <c r="CA32" s="1173"/>
      <c r="CB32" s="1173" t="s">
        <v>87</v>
      </c>
      <c r="CC32" s="1173"/>
      <c r="CD32" s="1173"/>
      <c r="CE32" s="1173"/>
      <c r="CF32" s="1173"/>
      <c r="CG32" s="1174"/>
    </row>
    <row r="33" spans="1:85" s="4" customFormat="1" ht="145.5" customHeight="1" thickBot="1">
      <c r="A33" s="986"/>
      <c r="B33" s="987"/>
      <c r="C33" s="1025"/>
      <c r="D33" s="1025"/>
      <c r="E33" s="1025"/>
      <c r="F33" s="1025"/>
      <c r="G33" s="1025"/>
      <c r="H33" s="1025"/>
      <c r="I33" s="1025"/>
      <c r="J33" s="1025"/>
      <c r="K33" s="1025"/>
      <c r="L33" s="1025"/>
      <c r="M33" s="1025"/>
      <c r="N33" s="1021" t="s">
        <v>100</v>
      </c>
      <c r="O33" s="1022"/>
      <c r="P33" s="1033" t="s">
        <v>101</v>
      </c>
      <c r="Q33" s="1033"/>
      <c r="R33" s="151" t="s">
        <v>102</v>
      </c>
      <c r="S33" s="1021" t="s">
        <v>216</v>
      </c>
      <c r="T33" s="1037"/>
      <c r="U33" s="1038"/>
      <c r="V33" s="1030"/>
      <c r="W33" s="1031"/>
      <c r="X33" s="649"/>
      <c r="Y33" s="649"/>
      <c r="Z33" s="656"/>
      <c r="AA33" s="657"/>
      <c r="AB33" s="652"/>
      <c r="AC33" s="653"/>
      <c r="AD33" s="660"/>
      <c r="AE33" s="661"/>
      <c r="AF33" s="621" t="s">
        <v>13</v>
      </c>
      <c r="AG33" s="621"/>
      <c r="AH33" s="621" t="s">
        <v>14</v>
      </c>
      <c r="AI33" s="621"/>
      <c r="AJ33" s="621" t="s">
        <v>15</v>
      </c>
      <c r="AK33" s="622"/>
      <c r="AL33" s="625" t="s">
        <v>13</v>
      </c>
      <c r="AM33" s="488"/>
      <c r="AN33" s="488" t="s">
        <v>14</v>
      </c>
      <c r="AO33" s="488"/>
      <c r="AP33" s="535" t="s">
        <v>258</v>
      </c>
      <c r="AQ33" s="535"/>
      <c r="AR33" s="488" t="s">
        <v>13</v>
      </c>
      <c r="AS33" s="488"/>
      <c r="AT33" s="488" t="s">
        <v>14</v>
      </c>
      <c r="AU33" s="488"/>
      <c r="AV33" s="533" t="s">
        <v>258</v>
      </c>
      <c r="AW33" s="534"/>
      <c r="AX33" s="484" t="s">
        <v>13</v>
      </c>
      <c r="AY33" s="481"/>
      <c r="AZ33" s="481" t="s">
        <v>14</v>
      </c>
      <c r="BA33" s="481"/>
      <c r="BB33" s="485" t="s">
        <v>258</v>
      </c>
      <c r="BC33" s="485"/>
      <c r="BD33" s="481" t="s">
        <v>13</v>
      </c>
      <c r="BE33" s="481"/>
      <c r="BF33" s="481" t="s">
        <v>14</v>
      </c>
      <c r="BG33" s="481"/>
      <c r="BH33" s="782" t="s">
        <v>258</v>
      </c>
      <c r="BI33" s="783"/>
      <c r="BJ33" s="625" t="s">
        <v>13</v>
      </c>
      <c r="BK33" s="488"/>
      <c r="BL33" s="488" t="s">
        <v>14</v>
      </c>
      <c r="BM33" s="488"/>
      <c r="BN33" s="535" t="s">
        <v>258</v>
      </c>
      <c r="BO33" s="535"/>
      <c r="BP33" s="488" t="s">
        <v>13</v>
      </c>
      <c r="BQ33" s="488"/>
      <c r="BR33" s="488" t="s">
        <v>14</v>
      </c>
      <c r="BS33" s="488"/>
      <c r="BT33" s="533" t="s">
        <v>258</v>
      </c>
      <c r="BU33" s="534"/>
      <c r="BV33" s="1175" t="s">
        <v>13</v>
      </c>
      <c r="BW33" s="1176"/>
      <c r="BX33" s="1187" t="s">
        <v>14</v>
      </c>
      <c r="BY33" s="1176"/>
      <c r="BZ33" s="1190" t="s">
        <v>258</v>
      </c>
      <c r="CA33" s="1190"/>
      <c r="CB33" s="1176" t="s">
        <v>13</v>
      </c>
      <c r="CC33" s="1176"/>
      <c r="CD33" s="1176" t="s">
        <v>14</v>
      </c>
      <c r="CE33" s="1176"/>
      <c r="CF33" s="1188" t="s">
        <v>258</v>
      </c>
      <c r="CG33" s="1189"/>
    </row>
    <row r="34" spans="1:85" s="4" customFormat="1" ht="49.5" customHeight="1" hidden="1" thickBot="1">
      <c r="A34" s="988"/>
      <c r="B34" s="98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1032"/>
      <c r="O34" s="1032"/>
      <c r="P34" s="1034"/>
      <c r="Q34" s="1034"/>
      <c r="R34" s="152"/>
      <c r="S34" s="1035"/>
      <c r="T34" s="1036"/>
      <c r="U34" s="1036"/>
      <c r="V34" s="631"/>
      <c r="W34" s="632"/>
      <c r="X34" s="634"/>
      <c r="Y34" s="635"/>
      <c r="Z34" s="631"/>
      <c r="AA34" s="632"/>
      <c r="AB34" s="666"/>
      <c r="AC34" s="667"/>
      <c r="AD34" s="662"/>
      <c r="AE34" s="663"/>
      <c r="AF34" s="623"/>
      <c r="AG34" s="623"/>
      <c r="AH34" s="623"/>
      <c r="AI34" s="623"/>
      <c r="AJ34" s="623"/>
      <c r="AK34" s="624"/>
      <c r="AL34" s="618"/>
      <c r="AM34" s="615"/>
      <c r="AN34" s="615"/>
      <c r="AO34" s="615"/>
      <c r="AP34" s="615"/>
      <c r="AQ34" s="615"/>
      <c r="AR34" s="615"/>
      <c r="AS34" s="615"/>
      <c r="AT34" s="615"/>
      <c r="AU34" s="615"/>
      <c r="AV34" s="607"/>
      <c r="AW34" s="608"/>
      <c r="AX34" s="606"/>
      <c r="AY34" s="600"/>
      <c r="AZ34" s="600"/>
      <c r="BA34" s="600"/>
      <c r="BB34" s="600"/>
      <c r="BC34" s="600"/>
      <c r="BD34" s="600"/>
      <c r="BE34" s="600"/>
      <c r="BF34" s="600"/>
      <c r="BG34" s="600"/>
      <c r="BH34" s="787"/>
      <c r="BI34" s="788"/>
      <c r="BJ34" s="85"/>
      <c r="BK34" s="86"/>
      <c r="BL34" s="86"/>
      <c r="BM34" s="86"/>
      <c r="BN34" s="86"/>
      <c r="BO34" s="86"/>
      <c r="BP34" s="86"/>
      <c r="BQ34" s="86"/>
      <c r="BR34" s="86"/>
      <c r="BS34" s="86"/>
      <c r="BT34" s="87"/>
      <c r="BU34" s="88"/>
      <c r="BV34" s="116"/>
      <c r="BW34" s="117"/>
      <c r="BX34" s="118"/>
      <c r="BY34" s="117"/>
      <c r="BZ34" s="117"/>
      <c r="CA34" s="117"/>
      <c r="CB34" s="117"/>
      <c r="CC34" s="117"/>
      <c r="CD34" s="117"/>
      <c r="CE34" s="117"/>
      <c r="CF34" s="118"/>
      <c r="CG34" s="119"/>
    </row>
    <row r="35" spans="1:88" s="4" customFormat="1" ht="54.75" customHeight="1">
      <c r="A35" s="990" t="s">
        <v>174</v>
      </c>
      <c r="B35" s="991"/>
      <c r="C35" s="996" t="s">
        <v>78</v>
      </c>
      <c r="D35" s="997"/>
      <c r="E35" s="997"/>
      <c r="F35" s="997"/>
      <c r="G35" s="997"/>
      <c r="H35" s="997"/>
      <c r="I35" s="997"/>
      <c r="J35" s="997"/>
      <c r="K35" s="998"/>
      <c r="L35" s="998"/>
      <c r="M35" s="998"/>
      <c r="N35" s="990" t="s">
        <v>221</v>
      </c>
      <c r="O35" s="1002"/>
      <c r="P35" s="1003"/>
      <c r="Q35" s="1002"/>
      <c r="R35" s="1273"/>
      <c r="S35" s="1003"/>
      <c r="T35" s="1274"/>
      <c r="U35" s="1274"/>
      <c r="V35" s="1048">
        <f>SUM(V39:W51)</f>
        <v>0</v>
      </c>
      <c r="W35" s="1049"/>
      <c r="X35" s="664">
        <f>SUM(X37:Y51)</f>
        <v>2106</v>
      </c>
      <c r="Y35" s="664"/>
      <c r="Z35" s="636">
        <f>SUM(Z37:AA51)</f>
        <v>1811</v>
      </c>
      <c r="AA35" s="637"/>
      <c r="AB35" s="640"/>
      <c r="AC35" s="641"/>
      <c r="AD35" s="644">
        <f>SUM(AD37:AE51)</f>
        <v>295</v>
      </c>
      <c r="AE35" s="645"/>
      <c r="AF35" s="627">
        <f>SUM(AF37:AG51)</f>
        <v>172</v>
      </c>
      <c r="AG35" s="628"/>
      <c r="AH35" s="710">
        <f>SUM(AH37:AI51)</f>
        <v>123</v>
      </c>
      <c r="AI35" s="628"/>
      <c r="AJ35" s="710">
        <f>SUM(AJ37:AK51)</f>
        <v>0</v>
      </c>
      <c r="AK35" s="627"/>
      <c r="AL35" s="250">
        <f>SUM(AL37:AM51)</f>
        <v>33</v>
      </c>
      <c r="AM35" s="251"/>
      <c r="AN35" s="258">
        <f>SUM(AN37:AO51)</f>
        <v>26</v>
      </c>
      <c r="AO35" s="251"/>
      <c r="AP35" s="258">
        <f>SUM(AP37:AQ51)</f>
        <v>0</v>
      </c>
      <c r="AQ35" s="251"/>
      <c r="AR35" s="258">
        <f>SUM(AR37:AS51)</f>
        <v>50</v>
      </c>
      <c r="AS35" s="251"/>
      <c r="AT35" s="258">
        <f aca="true" t="shared" si="0" ref="AT35:BH35">SUM(AT37:AU51)</f>
        <v>31</v>
      </c>
      <c r="AU35" s="251"/>
      <c r="AV35" s="255">
        <f>SUM(AV37:AW51)</f>
        <v>0</v>
      </c>
      <c r="AW35" s="255"/>
      <c r="AX35" s="612">
        <f t="shared" si="0"/>
        <v>62</v>
      </c>
      <c r="AY35" s="253"/>
      <c r="AZ35" s="252">
        <f t="shared" si="0"/>
        <v>40</v>
      </c>
      <c r="BA35" s="253"/>
      <c r="BB35" s="252">
        <f t="shared" si="0"/>
        <v>0</v>
      </c>
      <c r="BC35" s="253"/>
      <c r="BD35" s="252">
        <f t="shared" si="0"/>
        <v>27</v>
      </c>
      <c r="BE35" s="253"/>
      <c r="BF35" s="252">
        <f t="shared" si="0"/>
        <v>26</v>
      </c>
      <c r="BG35" s="253"/>
      <c r="BH35" s="256">
        <f t="shared" si="0"/>
        <v>0</v>
      </c>
      <c r="BI35" s="257"/>
      <c r="BJ35" s="250">
        <f>SUM(BJ39:BK51)</f>
        <v>0</v>
      </c>
      <c r="BK35" s="251"/>
      <c r="BL35" s="258">
        <f>SUM(BL39:BM51)</f>
        <v>0</v>
      </c>
      <c r="BM35" s="251"/>
      <c r="BN35" s="258">
        <f>SUM(BN39:BO51)</f>
        <v>0</v>
      </c>
      <c r="BO35" s="251"/>
      <c r="BP35" s="258">
        <f>SUM(BP39:BQ51)</f>
        <v>0</v>
      </c>
      <c r="BQ35" s="251"/>
      <c r="BR35" s="258">
        <f>SUM(BR39:BS51)</f>
        <v>0</v>
      </c>
      <c r="BS35" s="251"/>
      <c r="BT35" s="255">
        <f>SUM(BT39:BU51)</f>
        <v>0</v>
      </c>
      <c r="BU35" s="255"/>
      <c r="BV35" s="612">
        <f>SUM(BV39:BW51)</f>
        <v>0</v>
      </c>
      <c r="BW35" s="253"/>
      <c r="BX35" s="256">
        <f>SUM(BX39:BY51)</f>
        <v>0</v>
      </c>
      <c r="BY35" s="253"/>
      <c r="BZ35" s="252">
        <f>SUM(BZ39:CA51)</f>
        <v>0</v>
      </c>
      <c r="CA35" s="253"/>
      <c r="CB35" s="252">
        <f>SUM(CB39:CC51)</f>
        <v>0</v>
      </c>
      <c r="CC35" s="253"/>
      <c r="CD35" s="252">
        <f>SUM(CD39:CE51)</f>
        <v>0</v>
      </c>
      <c r="CE35" s="253"/>
      <c r="CF35" s="256">
        <f>SUM(CF39:CG51)</f>
        <v>0</v>
      </c>
      <c r="CG35" s="257"/>
      <c r="CH35" s="1262">
        <f>SUM(AL35:AN35,AR35:AU35,AX35:BA35,BD35:BG35,BJ35:BM35,BP35:BS35,BV35:BY35,CB35:CE35)</f>
        <v>295</v>
      </c>
      <c r="CI35" s="70">
        <f aca="true" t="shared" si="1" ref="CI35:CI61">SUM(AL35,AR35,AX35,BD35,BJ35,BP35,BV35,CB35)</f>
        <v>172</v>
      </c>
      <c r="CJ35" s="68">
        <f>SUM(AN35,AT35,AZ35,BF35,BL35,BR35,BX35,CD35)</f>
        <v>123</v>
      </c>
    </row>
    <row r="36" spans="1:88" s="4" customFormat="1" ht="30" customHeight="1" thickBot="1">
      <c r="A36" s="992"/>
      <c r="B36" s="993"/>
      <c r="C36" s="999"/>
      <c r="D36" s="1000"/>
      <c r="E36" s="1000"/>
      <c r="F36" s="1000"/>
      <c r="G36" s="1000"/>
      <c r="H36" s="1000"/>
      <c r="I36" s="1000"/>
      <c r="J36" s="1000"/>
      <c r="K36" s="1001"/>
      <c r="L36" s="1001"/>
      <c r="M36" s="1001"/>
      <c r="N36" s="992"/>
      <c r="O36" s="887"/>
      <c r="P36" s="204"/>
      <c r="Q36" s="887"/>
      <c r="R36" s="865"/>
      <c r="S36" s="204"/>
      <c r="T36" s="205"/>
      <c r="U36" s="205"/>
      <c r="V36" s="1050"/>
      <c r="W36" s="1051"/>
      <c r="X36" s="665"/>
      <c r="Y36" s="665"/>
      <c r="Z36" s="638"/>
      <c r="AA36" s="639"/>
      <c r="AB36" s="642"/>
      <c r="AC36" s="643"/>
      <c r="AD36" s="646"/>
      <c r="AE36" s="647"/>
      <c r="AF36" s="629"/>
      <c r="AG36" s="630"/>
      <c r="AH36" s="684"/>
      <c r="AI36" s="630"/>
      <c r="AJ36" s="684"/>
      <c r="AK36" s="629"/>
      <c r="AL36" s="711"/>
      <c r="AM36" s="605"/>
      <c r="AN36" s="604"/>
      <c r="AO36" s="605"/>
      <c r="AP36" s="604"/>
      <c r="AQ36" s="605"/>
      <c r="AR36" s="604"/>
      <c r="AS36" s="605"/>
      <c r="AT36" s="604"/>
      <c r="AU36" s="605"/>
      <c r="AV36" s="614"/>
      <c r="AW36" s="614"/>
      <c r="AX36" s="613"/>
      <c r="AY36" s="602"/>
      <c r="AZ36" s="601"/>
      <c r="BA36" s="602"/>
      <c r="BB36" s="601"/>
      <c r="BC36" s="602"/>
      <c r="BD36" s="601"/>
      <c r="BE36" s="602"/>
      <c r="BF36" s="601"/>
      <c r="BG36" s="602"/>
      <c r="BH36" s="784"/>
      <c r="BI36" s="785"/>
      <c r="BJ36" s="89"/>
      <c r="BK36" s="90"/>
      <c r="BL36" s="91"/>
      <c r="BM36" s="90"/>
      <c r="BN36" s="91"/>
      <c r="BO36" s="90"/>
      <c r="BP36" s="91"/>
      <c r="BQ36" s="90"/>
      <c r="BR36" s="91"/>
      <c r="BS36" s="90"/>
      <c r="BT36" s="92"/>
      <c r="BU36" s="92"/>
      <c r="BV36" s="120"/>
      <c r="BW36" s="121"/>
      <c r="BX36" s="122"/>
      <c r="BY36" s="121"/>
      <c r="BZ36" s="123"/>
      <c r="CA36" s="121"/>
      <c r="CB36" s="123"/>
      <c r="CC36" s="121"/>
      <c r="CD36" s="123"/>
      <c r="CE36" s="121"/>
      <c r="CF36" s="122"/>
      <c r="CG36" s="124"/>
      <c r="CH36" s="1263"/>
      <c r="CI36" s="70">
        <f t="shared" si="1"/>
        <v>0</v>
      </c>
      <c r="CJ36" s="68">
        <f>SUM(AN36,AT36,AZ36,BF36,BL36,BR36,BX36,CD36)</f>
        <v>0</v>
      </c>
    </row>
    <row r="37" spans="1:88" s="61" customFormat="1" ht="30" customHeight="1">
      <c r="A37" s="994" t="s">
        <v>239</v>
      </c>
      <c r="B37" s="995"/>
      <c r="C37" s="1004" t="s">
        <v>182</v>
      </c>
      <c r="D37" s="1005"/>
      <c r="E37" s="1005"/>
      <c r="F37" s="1005"/>
      <c r="G37" s="1005"/>
      <c r="H37" s="1005"/>
      <c r="I37" s="1005"/>
      <c r="J37" s="1005"/>
      <c r="K37" s="1006"/>
      <c r="L37" s="1006"/>
      <c r="M37" s="1007"/>
      <c r="N37" s="855"/>
      <c r="O37" s="744"/>
      <c r="P37" s="744" t="s">
        <v>192</v>
      </c>
      <c r="Q37" s="744"/>
      <c r="R37" s="153"/>
      <c r="S37" s="200"/>
      <c r="T37" s="201"/>
      <c r="U37" s="201"/>
      <c r="V37" s="1052"/>
      <c r="W37" s="1053"/>
      <c r="X37" s="739">
        <v>117</v>
      </c>
      <c r="Y37" s="748"/>
      <c r="Z37" s="725">
        <f>X37-AD37</f>
        <v>101</v>
      </c>
      <c r="AA37" s="726"/>
      <c r="AB37" s="1069"/>
      <c r="AC37" s="1070"/>
      <c r="AD37" s="1065">
        <v>16</v>
      </c>
      <c r="AE37" s="1065"/>
      <c r="AF37" s="1074">
        <v>8</v>
      </c>
      <c r="AG37" s="1071"/>
      <c r="AH37" s="1071">
        <v>8</v>
      </c>
      <c r="AI37" s="1071"/>
      <c r="AJ37" s="1072"/>
      <c r="AK37" s="1073"/>
      <c r="AL37" s="1067">
        <v>1</v>
      </c>
      <c r="AM37" s="1068"/>
      <c r="AN37" s="581">
        <v>1</v>
      </c>
      <c r="AO37" s="581"/>
      <c r="AP37" s="581"/>
      <c r="AQ37" s="581"/>
      <c r="AR37" s="581"/>
      <c r="AS37" s="581"/>
      <c r="AT37" s="581"/>
      <c r="AU37" s="581"/>
      <c r="AV37" s="609"/>
      <c r="AW37" s="610"/>
      <c r="AX37" s="603">
        <v>4</v>
      </c>
      <c r="AY37" s="596"/>
      <c r="AZ37" s="596">
        <v>4</v>
      </c>
      <c r="BA37" s="596"/>
      <c r="BB37" s="596"/>
      <c r="BC37" s="596"/>
      <c r="BD37" s="596">
        <v>3</v>
      </c>
      <c r="BE37" s="596"/>
      <c r="BF37" s="596">
        <v>3</v>
      </c>
      <c r="BG37" s="596"/>
      <c r="BH37" s="688" t="s">
        <v>175</v>
      </c>
      <c r="BI37" s="1075"/>
      <c r="BJ37" s="532"/>
      <c r="BK37" s="262"/>
      <c r="BL37" s="261"/>
      <c r="BM37" s="262"/>
      <c r="BN37" s="261"/>
      <c r="BO37" s="262"/>
      <c r="BP37" s="261"/>
      <c r="BQ37" s="262"/>
      <c r="BR37" s="261"/>
      <c r="BS37" s="262"/>
      <c r="BT37" s="370"/>
      <c r="BU37" s="1077"/>
      <c r="BV37" s="1177"/>
      <c r="BW37" s="1178"/>
      <c r="BX37" s="1179"/>
      <c r="BY37" s="1178"/>
      <c r="BZ37" s="1186"/>
      <c r="CA37" s="1178"/>
      <c r="CB37" s="1186"/>
      <c r="CC37" s="1178"/>
      <c r="CD37" s="1186"/>
      <c r="CE37" s="1178"/>
      <c r="CF37" s="1179"/>
      <c r="CG37" s="1185"/>
      <c r="CH37" s="67">
        <f>SUM(AL37:AO37,AR37:AU37,AX37:BA37,BD37:BG37,BJ37:BM37,BP37:BS37,BV37:BY37,CB37:CE37)</f>
        <v>16</v>
      </c>
      <c r="CI37" s="70">
        <f t="shared" si="1"/>
        <v>8</v>
      </c>
      <c r="CJ37" s="68">
        <f>SUM(AN37,AT37,AZ37,BF37,BL37,BR37,BX37,CD37)</f>
        <v>8</v>
      </c>
    </row>
    <row r="38" spans="1:88" s="62" customFormat="1" ht="30" customHeight="1">
      <c r="A38" s="850" t="s">
        <v>240</v>
      </c>
      <c r="B38" s="851"/>
      <c r="C38" s="859" t="s">
        <v>183</v>
      </c>
      <c r="D38" s="682"/>
      <c r="E38" s="682"/>
      <c r="F38" s="682"/>
      <c r="G38" s="682"/>
      <c r="H38" s="682"/>
      <c r="I38" s="682"/>
      <c r="J38" s="682"/>
      <c r="K38" s="860"/>
      <c r="L38" s="860"/>
      <c r="M38" s="861"/>
      <c r="N38" s="833"/>
      <c r="O38" s="687"/>
      <c r="P38" s="687" t="s">
        <v>191</v>
      </c>
      <c r="Q38" s="687"/>
      <c r="R38" s="154"/>
      <c r="S38" s="187"/>
      <c r="T38" s="188"/>
      <c r="U38" s="188"/>
      <c r="V38" s="891"/>
      <c r="W38" s="892"/>
      <c r="X38" s="670">
        <v>176</v>
      </c>
      <c r="Y38" s="671"/>
      <c r="Z38" s="185">
        <f aca="true" t="shared" si="2" ref="Z38:Z51">X38-AD38</f>
        <v>150</v>
      </c>
      <c r="AA38" s="186"/>
      <c r="AB38" s="582"/>
      <c r="AC38" s="583"/>
      <c r="AD38" s="575">
        <v>26</v>
      </c>
      <c r="AE38" s="575"/>
      <c r="AF38" s="633">
        <v>13</v>
      </c>
      <c r="AG38" s="234"/>
      <c r="AH38" s="234">
        <v>13</v>
      </c>
      <c r="AI38" s="234"/>
      <c r="AJ38" s="235"/>
      <c r="AK38" s="236"/>
      <c r="AL38" s="712">
        <v>1</v>
      </c>
      <c r="AM38" s="244"/>
      <c r="AN38" s="359">
        <v>1</v>
      </c>
      <c r="AO38" s="242"/>
      <c r="AP38" s="242"/>
      <c r="AQ38" s="285"/>
      <c r="AR38" s="242">
        <v>1</v>
      </c>
      <c r="AS38" s="242"/>
      <c r="AT38" s="359">
        <v>1</v>
      </c>
      <c r="AU38" s="242"/>
      <c r="AV38" s="242"/>
      <c r="AW38" s="285"/>
      <c r="AX38" s="428">
        <v>6</v>
      </c>
      <c r="AY38" s="245"/>
      <c r="AZ38" s="245">
        <v>6</v>
      </c>
      <c r="BA38" s="245"/>
      <c r="BB38" s="245"/>
      <c r="BC38" s="245"/>
      <c r="BD38" s="245">
        <v>5</v>
      </c>
      <c r="BE38" s="245"/>
      <c r="BF38" s="245">
        <v>5</v>
      </c>
      <c r="BG38" s="245"/>
      <c r="BH38" s="351" t="s">
        <v>175</v>
      </c>
      <c r="BI38" s="708"/>
      <c r="BJ38" s="357"/>
      <c r="BK38" s="1076"/>
      <c r="BL38" s="356"/>
      <c r="BM38" s="1076"/>
      <c r="BN38" s="356"/>
      <c r="BO38" s="1076"/>
      <c r="BP38" s="356"/>
      <c r="BQ38" s="1076"/>
      <c r="BR38" s="356"/>
      <c r="BS38" s="1076"/>
      <c r="BT38" s="357"/>
      <c r="BU38" s="1078"/>
      <c r="BV38" s="1191"/>
      <c r="BW38" s="1192"/>
      <c r="BX38" s="1193"/>
      <c r="BY38" s="1192"/>
      <c r="BZ38" s="1193"/>
      <c r="CA38" s="1192"/>
      <c r="CB38" s="1193"/>
      <c r="CC38" s="1192"/>
      <c r="CD38" s="1193"/>
      <c r="CE38" s="1192"/>
      <c r="CF38" s="1194"/>
      <c r="CG38" s="1195"/>
      <c r="CH38" s="67">
        <f aca="true" t="shared" si="3" ref="CH38:CH97">SUM(AL38:AO38,AR38:AU38,AX38:BA38,BD38:BG38,BJ38:BM38,BP38:BS38,BV38:BY38,CB38:CE38)</f>
        <v>26</v>
      </c>
      <c r="CI38" s="70">
        <f t="shared" si="1"/>
        <v>13</v>
      </c>
      <c r="CJ38" s="68">
        <f aca="true" t="shared" si="4" ref="CJ38:CJ97">SUM(AN38,AT38,AZ38,BF38,BL38,BR38,BX38,CD38)</f>
        <v>13</v>
      </c>
    </row>
    <row r="39" spans="1:88" s="60" customFormat="1" ht="30" customHeight="1">
      <c r="A39" s="850" t="s">
        <v>241</v>
      </c>
      <c r="B39" s="851"/>
      <c r="C39" s="859" t="s">
        <v>6</v>
      </c>
      <c r="D39" s="682"/>
      <c r="E39" s="682"/>
      <c r="F39" s="682"/>
      <c r="G39" s="682"/>
      <c r="H39" s="682"/>
      <c r="I39" s="682"/>
      <c r="J39" s="682"/>
      <c r="K39" s="860"/>
      <c r="L39" s="860"/>
      <c r="M39" s="861"/>
      <c r="N39" s="833" t="s">
        <v>191</v>
      </c>
      <c r="O39" s="687"/>
      <c r="P39" s="687" t="s">
        <v>191</v>
      </c>
      <c r="Q39" s="687"/>
      <c r="R39" s="154"/>
      <c r="S39" s="187"/>
      <c r="T39" s="188"/>
      <c r="U39" s="188"/>
      <c r="V39" s="891"/>
      <c r="W39" s="892"/>
      <c r="X39" s="670">
        <v>175</v>
      </c>
      <c r="Y39" s="671"/>
      <c r="Z39" s="185">
        <f t="shared" si="2"/>
        <v>149</v>
      </c>
      <c r="AA39" s="186"/>
      <c r="AB39" s="582"/>
      <c r="AC39" s="583"/>
      <c r="AD39" s="575">
        <v>26</v>
      </c>
      <c r="AE39" s="575"/>
      <c r="AF39" s="633">
        <v>13</v>
      </c>
      <c r="AG39" s="234"/>
      <c r="AH39" s="234">
        <v>13</v>
      </c>
      <c r="AI39" s="234"/>
      <c r="AJ39" s="235"/>
      <c r="AK39" s="236"/>
      <c r="AL39" s="348"/>
      <c r="AM39" s="242"/>
      <c r="AN39" s="1064"/>
      <c r="AO39" s="543"/>
      <c r="AP39" s="242"/>
      <c r="AQ39" s="242"/>
      <c r="AR39" s="242">
        <v>3</v>
      </c>
      <c r="AS39" s="242"/>
      <c r="AT39" s="1063">
        <v>3</v>
      </c>
      <c r="AU39" s="302"/>
      <c r="AV39" s="242" t="s">
        <v>175</v>
      </c>
      <c r="AW39" s="285"/>
      <c r="AX39" s="428">
        <v>10</v>
      </c>
      <c r="AY39" s="245"/>
      <c r="AZ39" s="245">
        <v>10</v>
      </c>
      <c r="BA39" s="245"/>
      <c r="BB39" s="245" t="s">
        <v>175</v>
      </c>
      <c r="BC39" s="245"/>
      <c r="BD39" s="351"/>
      <c r="BE39" s="245"/>
      <c r="BF39" s="245"/>
      <c r="BG39" s="245"/>
      <c r="BH39" s="245"/>
      <c r="BI39" s="708"/>
      <c r="BJ39" s="93"/>
      <c r="BK39" s="94"/>
      <c r="BL39" s="95"/>
      <c r="BM39" s="94"/>
      <c r="BN39" s="93"/>
      <c r="BO39" s="93"/>
      <c r="BP39" s="95"/>
      <c r="BQ39" s="94"/>
      <c r="BR39" s="95"/>
      <c r="BS39" s="94"/>
      <c r="BT39" s="93"/>
      <c r="BU39" s="93"/>
      <c r="BV39" s="125"/>
      <c r="BW39" s="126"/>
      <c r="BX39" s="127"/>
      <c r="BY39" s="126"/>
      <c r="BZ39" s="128"/>
      <c r="CA39" s="128"/>
      <c r="CB39" s="127"/>
      <c r="CC39" s="126"/>
      <c r="CD39" s="128"/>
      <c r="CE39" s="126"/>
      <c r="CF39" s="127"/>
      <c r="CG39" s="129"/>
      <c r="CH39" s="67">
        <f t="shared" si="3"/>
        <v>26</v>
      </c>
      <c r="CI39" s="70">
        <f t="shared" si="1"/>
        <v>13</v>
      </c>
      <c r="CJ39" s="68">
        <f t="shared" si="4"/>
        <v>13</v>
      </c>
    </row>
    <row r="40" spans="1:88" s="4" customFormat="1" ht="47.25" customHeight="1">
      <c r="A40" s="850" t="s">
        <v>242</v>
      </c>
      <c r="B40" s="851"/>
      <c r="C40" s="859" t="s">
        <v>184</v>
      </c>
      <c r="D40" s="682"/>
      <c r="E40" s="682"/>
      <c r="F40" s="682"/>
      <c r="G40" s="682"/>
      <c r="H40" s="682"/>
      <c r="I40" s="682"/>
      <c r="J40" s="682"/>
      <c r="K40" s="860"/>
      <c r="L40" s="860"/>
      <c r="M40" s="861"/>
      <c r="N40" s="833" t="s">
        <v>192</v>
      </c>
      <c r="O40" s="687"/>
      <c r="P40" s="687"/>
      <c r="Q40" s="687"/>
      <c r="R40" s="154"/>
      <c r="S40" s="187"/>
      <c r="T40" s="188"/>
      <c r="U40" s="188"/>
      <c r="V40" s="891"/>
      <c r="W40" s="892"/>
      <c r="X40" s="670">
        <v>357</v>
      </c>
      <c r="Y40" s="671"/>
      <c r="Z40" s="185">
        <f t="shared" si="2"/>
        <v>307</v>
      </c>
      <c r="AA40" s="186"/>
      <c r="AB40" s="582"/>
      <c r="AC40" s="583"/>
      <c r="AD40" s="575">
        <v>50</v>
      </c>
      <c r="AE40" s="575"/>
      <c r="AF40" s="633">
        <v>25</v>
      </c>
      <c r="AG40" s="234"/>
      <c r="AH40" s="234">
        <v>25</v>
      </c>
      <c r="AI40" s="234"/>
      <c r="AJ40" s="235"/>
      <c r="AK40" s="236"/>
      <c r="AL40" s="348">
        <v>12</v>
      </c>
      <c r="AM40" s="242"/>
      <c r="AN40" s="242">
        <v>12</v>
      </c>
      <c r="AO40" s="242"/>
      <c r="AP40" s="242"/>
      <c r="AQ40" s="242"/>
      <c r="AR40" s="242">
        <v>13</v>
      </c>
      <c r="AS40" s="242"/>
      <c r="AT40" s="242">
        <v>13</v>
      </c>
      <c r="AU40" s="242"/>
      <c r="AV40" s="242" t="s">
        <v>175</v>
      </c>
      <c r="AW40" s="285"/>
      <c r="AX40" s="428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708"/>
      <c r="BJ40" s="93"/>
      <c r="BK40" s="94"/>
      <c r="BL40" s="95"/>
      <c r="BM40" s="94"/>
      <c r="BN40" s="95"/>
      <c r="BO40" s="93"/>
      <c r="BP40" s="95"/>
      <c r="BQ40" s="94"/>
      <c r="BR40" s="95"/>
      <c r="BS40" s="94"/>
      <c r="BT40" s="95"/>
      <c r="BU40" s="93"/>
      <c r="BV40" s="125"/>
      <c r="BW40" s="126"/>
      <c r="BX40" s="127"/>
      <c r="BY40" s="126"/>
      <c r="BZ40" s="128"/>
      <c r="CA40" s="128"/>
      <c r="CB40" s="127"/>
      <c r="CC40" s="126"/>
      <c r="CD40" s="128"/>
      <c r="CE40" s="126"/>
      <c r="CF40" s="127"/>
      <c r="CG40" s="129"/>
      <c r="CH40" s="67">
        <f t="shared" si="3"/>
        <v>50</v>
      </c>
      <c r="CI40" s="70">
        <f t="shared" si="1"/>
        <v>25</v>
      </c>
      <c r="CJ40" s="68">
        <f t="shared" si="4"/>
        <v>25</v>
      </c>
    </row>
    <row r="41" spans="1:88" s="60" customFormat="1" ht="30" customHeight="1">
      <c r="A41" s="850" t="s">
        <v>243</v>
      </c>
      <c r="B41" s="851"/>
      <c r="C41" s="859" t="s">
        <v>18</v>
      </c>
      <c r="D41" s="682"/>
      <c r="E41" s="682"/>
      <c r="F41" s="682"/>
      <c r="G41" s="682"/>
      <c r="H41" s="682"/>
      <c r="I41" s="682"/>
      <c r="J41" s="682"/>
      <c r="K41" s="860"/>
      <c r="L41" s="860"/>
      <c r="M41" s="861"/>
      <c r="N41" s="833"/>
      <c r="O41" s="687"/>
      <c r="P41" s="687" t="s">
        <v>191</v>
      </c>
      <c r="Q41" s="687"/>
      <c r="R41" s="155"/>
      <c r="S41" s="187"/>
      <c r="T41" s="188"/>
      <c r="U41" s="188"/>
      <c r="V41" s="891"/>
      <c r="W41" s="892"/>
      <c r="X41" s="739">
        <v>176</v>
      </c>
      <c r="Y41" s="748"/>
      <c r="Z41" s="185">
        <f t="shared" si="2"/>
        <v>150</v>
      </c>
      <c r="AA41" s="186"/>
      <c r="AB41" s="582"/>
      <c r="AC41" s="583"/>
      <c r="AD41" s="575">
        <v>26</v>
      </c>
      <c r="AE41" s="575"/>
      <c r="AF41" s="633">
        <v>13</v>
      </c>
      <c r="AG41" s="234"/>
      <c r="AH41" s="234">
        <v>13</v>
      </c>
      <c r="AI41" s="234"/>
      <c r="AJ41" s="235"/>
      <c r="AK41" s="236"/>
      <c r="AL41" s="348">
        <v>1</v>
      </c>
      <c r="AM41" s="242"/>
      <c r="AN41" s="242">
        <v>1</v>
      </c>
      <c r="AO41" s="242"/>
      <c r="AP41" s="242"/>
      <c r="AQ41" s="242"/>
      <c r="AR41" s="243">
        <v>1</v>
      </c>
      <c r="AS41" s="244"/>
      <c r="AT41" s="243">
        <v>1</v>
      </c>
      <c r="AU41" s="244"/>
      <c r="AV41" s="242"/>
      <c r="AW41" s="285"/>
      <c r="AX41" s="428">
        <v>5</v>
      </c>
      <c r="AY41" s="245"/>
      <c r="AZ41" s="245">
        <v>5</v>
      </c>
      <c r="BA41" s="245"/>
      <c r="BB41" s="245"/>
      <c r="BC41" s="245"/>
      <c r="BD41" s="245">
        <v>6</v>
      </c>
      <c r="BE41" s="245"/>
      <c r="BF41" s="245">
        <v>6</v>
      </c>
      <c r="BG41" s="245"/>
      <c r="BH41" s="245" t="s">
        <v>175</v>
      </c>
      <c r="BI41" s="708"/>
      <c r="BJ41" s="93"/>
      <c r="BK41" s="94"/>
      <c r="BL41" s="95"/>
      <c r="BM41" s="94"/>
      <c r="BN41" s="95"/>
      <c r="BO41" s="93"/>
      <c r="BP41" s="95"/>
      <c r="BQ41" s="94"/>
      <c r="BR41" s="95"/>
      <c r="BS41" s="94"/>
      <c r="BT41" s="95"/>
      <c r="BU41" s="93"/>
      <c r="BV41" s="125"/>
      <c r="BW41" s="126"/>
      <c r="BX41" s="127"/>
      <c r="BY41" s="126"/>
      <c r="BZ41" s="127"/>
      <c r="CA41" s="128"/>
      <c r="CB41" s="127"/>
      <c r="CC41" s="126"/>
      <c r="CD41" s="127"/>
      <c r="CE41" s="126"/>
      <c r="CF41" s="127"/>
      <c r="CG41" s="129"/>
      <c r="CH41" s="67">
        <f t="shared" si="3"/>
        <v>26</v>
      </c>
      <c r="CI41" s="70">
        <f t="shared" si="1"/>
        <v>13</v>
      </c>
      <c r="CJ41" s="68">
        <f t="shared" si="4"/>
        <v>13</v>
      </c>
    </row>
    <row r="42" spans="1:88" s="4" customFormat="1" ht="30" customHeight="1">
      <c r="A42" s="850" t="s">
        <v>244</v>
      </c>
      <c r="B42" s="851"/>
      <c r="C42" s="859" t="s">
        <v>7</v>
      </c>
      <c r="D42" s="682"/>
      <c r="E42" s="682"/>
      <c r="F42" s="682"/>
      <c r="G42" s="682"/>
      <c r="H42" s="682"/>
      <c r="I42" s="682"/>
      <c r="J42" s="682"/>
      <c r="K42" s="860"/>
      <c r="L42" s="860"/>
      <c r="M42" s="861"/>
      <c r="N42" s="833" t="s">
        <v>191</v>
      </c>
      <c r="O42" s="687"/>
      <c r="P42" s="687" t="s">
        <v>191</v>
      </c>
      <c r="Q42" s="687"/>
      <c r="R42" s="154"/>
      <c r="S42" s="232"/>
      <c r="T42" s="233"/>
      <c r="U42" s="233"/>
      <c r="V42" s="891"/>
      <c r="W42" s="892"/>
      <c r="X42" s="670">
        <v>176</v>
      </c>
      <c r="Y42" s="671"/>
      <c r="Z42" s="185">
        <f t="shared" si="2"/>
        <v>172</v>
      </c>
      <c r="AA42" s="186"/>
      <c r="AB42" s="582"/>
      <c r="AC42" s="583"/>
      <c r="AD42" s="575">
        <v>4</v>
      </c>
      <c r="AE42" s="575"/>
      <c r="AF42" s="633">
        <v>4</v>
      </c>
      <c r="AG42" s="234"/>
      <c r="AH42" s="234"/>
      <c r="AI42" s="234"/>
      <c r="AJ42" s="235"/>
      <c r="AK42" s="236"/>
      <c r="AL42" s="781"/>
      <c r="AM42" s="543"/>
      <c r="AN42" s="543"/>
      <c r="AO42" s="543"/>
      <c r="AP42" s="242"/>
      <c r="AQ42" s="242"/>
      <c r="AR42" s="243">
        <v>1</v>
      </c>
      <c r="AS42" s="244"/>
      <c r="AT42" s="244"/>
      <c r="AU42" s="244"/>
      <c r="AV42" s="242" t="s">
        <v>175</v>
      </c>
      <c r="AW42" s="285"/>
      <c r="AX42" s="428">
        <v>2</v>
      </c>
      <c r="AY42" s="245"/>
      <c r="AZ42" s="245"/>
      <c r="BA42" s="245"/>
      <c r="BB42" s="245"/>
      <c r="BC42" s="245"/>
      <c r="BD42" s="245">
        <v>1</v>
      </c>
      <c r="BE42" s="245"/>
      <c r="BF42" s="245"/>
      <c r="BG42" s="245"/>
      <c r="BH42" s="245" t="s">
        <v>175</v>
      </c>
      <c r="BI42" s="708"/>
      <c r="BJ42" s="93"/>
      <c r="BK42" s="94"/>
      <c r="BL42" s="95"/>
      <c r="BM42" s="94"/>
      <c r="BN42" s="95"/>
      <c r="BO42" s="93"/>
      <c r="BP42" s="95"/>
      <c r="BQ42" s="94"/>
      <c r="BR42" s="95"/>
      <c r="BS42" s="94"/>
      <c r="BT42" s="95"/>
      <c r="BU42" s="93"/>
      <c r="BV42" s="125"/>
      <c r="BW42" s="126"/>
      <c r="BX42" s="127"/>
      <c r="BY42" s="126"/>
      <c r="BZ42" s="127"/>
      <c r="CA42" s="128"/>
      <c r="CB42" s="127"/>
      <c r="CC42" s="126"/>
      <c r="CD42" s="127"/>
      <c r="CE42" s="126"/>
      <c r="CF42" s="127"/>
      <c r="CG42" s="129"/>
      <c r="CH42" s="67">
        <f t="shared" si="3"/>
        <v>4</v>
      </c>
      <c r="CI42" s="70">
        <f t="shared" si="1"/>
        <v>4</v>
      </c>
      <c r="CJ42" s="68">
        <f t="shared" si="4"/>
        <v>0</v>
      </c>
    </row>
    <row r="43" spans="1:88" s="60" customFormat="1" ht="30" customHeight="1">
      <c r="A43" s="850" t="s">
        <v>245</v>
      </c>
      <c r="B43" s="851"/>
      <c r="C43" s="859" t="s">
        <v>81</v>
      </c>
      <c r="D43" s="682"/>
      <c r="E43" s="682"/>
      <c r="F43" s="682"/>
      <c r="G43" s="682"/>
      <c r="H43" s="682"/>
      <c r="I43" s="682"/>
      <c r="J43" s="682"/>
      <c r="K43" s="860"/>
      <c r="L43" s="860"/>
      <c r="M43" s="861"/>
      <c r="N43" s="833" t="s">
        <v>191</v>
      </c>
      <c r="O43" s="187"/>
      <c r="P43" s="687" t="s">
        <v>191</v>
      </c>
      <c r="Q43" s="687"/>
      <c r="R43" s="156"/>
      <c r="S43" s="187"/>
      <c r="T43" s="188"/>
      <c r="U43" s="188"/>
      <c r="V43" s="891"/>
      <c r="W43" s="892"/>
      <c r="X43" s="572">
        <v>105</v>
      </c>
      <c r="Y43" s="573"/>
      <c r="Z43" s="185">
        <f t="shared" si="2"/>
        <v>89</v>
      </c>
      <c r="AA43" s="186"/>
      <c r="AB43" s="582"/>
      <c r="AC43" s="583"/>
      <c r="AD43" s="575">
        <v>16</v>
      </c>
      <c r="AE43" s="575"/>
      <c r="AF43" s="633">
        <v>8</v>
      </c>
      <c r="AG43" s="234"/>
      <c r="AH43" s="234">
        <v>8</v>
      </c>
      <c r="AI43" s="234"/>
      <c r="AJ43" s="235"/>
      <c r="AK43" s="236"/>
      <c r="AL43" s="300"/>
      <c r="AM43" s="302"/>
      <c r="AN43" s="242"/>
      <c r="AO43" s="242"/>
      <c r="AP43" s="242"/>
      <c r="AQ43" s="242"/>
      <c r="AR43" s="242">
        <v>2</v>
      </c>
      <c r="AS43" s="242"/>
      <c r="AT43" s="242">
        <v>2</v>
      </c>
      <c r="AU43" s="242"/>
      <c r="AV43" s="242" t="s">
        <v>175</v>
      </c>
      <c r="AW43" s="285"/>
      <c r="AX43" s="428">
        <v>4</v>
      </c>
      <c r="AY43" s="245"/>
      <c r="AZ43" s="245">
        <v>4</v>
      </c>
      <c r="BA43" s="245"/>
      <c r="BB43" s="245"/>
      <c r="BC43" s="245"/>
      <c r="BD43" s="245">
        <v>2</v>
      </c>
      <c r="BE43" s="245"/>
      <c r="BF43" s="245">
        <v>2</v>
      </c>
      <c r="BG43" s="245"/>
      <c r="BH43" s="245" t="s">
        <v>175</v>
      </c>
      <c r="BI43" s="708"/>
      <c r="BJ43" s="93"/>
      <c r="BK43" s="94"/>
      <c r="BL43" s="95"/>
      <c r="BM43" s="94"/>
      <c r="BN43" s="95"/>
      <c r="BO43" s="93"/>
      <c r="BP43" s="95"/>
      <c r="BQ43" s="94"/>
      <c r="BR43" s="95"/>
      <c r="BS43" s="94"/>
      <c r="BT43" s="95"/>
      <c r="BU43" s="93"/>
      <c r="BV43" s="125"/>
      <c r="BW43" s="126"/>
      <c r="BX43" s="127"/>
      <c r="BY43" s="126"/>
      <c r="BZ43" s="127"/>
      <c r="CA43" s="128"/>
      <c r="CB43" s="127"/>
      <c r="CC43" s="126"/>
      <c r="CD43" s="127"/>
      <c r="CE43" s="126"/>
      <c r="CF43" s="127"/>
      <c r="CG43" s="129"/>
      <c r="CH43" s="67">
        <f t="shared" si="3"/>
        <v>16</v>
      </c>
      <c r="CI43" s="70">
        <f t="shared" si="1"/>
        <v>8</v>
      </c>
      <c r="CJ43" s="68">
        <f t="shared" si="4"/>
        <v>8</v>
      </c>
    </row>
    <row r="44" spans="1:88" s="60" customFormat="1" ht="30" customHeight="1">
      <c r="A44" s="850" t="s">
        <v>246</v>
      </c>
      <c r="B44" s="851"/>
      <c r="C44" s="859" t="s">
        <v>176</v>
      </c>
      <c r="D44" s="682"/>
      <c r="E44" s="682"/>
      <c r="F44" s="682"/>
      <c r="G44" s="682"/>
      <c r="H44" s="682"/>
      <c r="I44" s="682"/>
      <c r="J44" s="682"/>
      <c r="K44" s="860"/>
      <c r="L44" s="860"/>
      <c r="M44" s="861"/>
      <c r="N44" s="833" t="s">
        <v>191</v>
      </c>
      <c r="O44" s="187"/>
      <c r="P44" s="687"/>
      <c r="Q44" s="687"/>
      <c r="R44" s="156"/>
      <c r="S44" s="187"/>
      <c r="T44" s="188"/>
      <c r="U44" s="188"/>
      <c r="V44" s="891"/>
      <c r="W44" s="892"/>
      <c r="X44" s="670">
        <v>150</v>
      </c>
      <c r="Y44" s="671"/>
      <c r="Z44" s="185">
        <f t="shared" si="2"/>
        <v>126</v>
      </c>
      <c r="AA44" s="186"/>
      <c r="AB44" s="582"/>
      <c r="AC44" s="583"/>
      <c r="AD44" s="575">
        <v>24</v>
      </c>
      <c r="AE44" s="575"/>
      <c r="AF44" s="633">
        <v>16</v>
      </c>
      <c r="AG44" s="234"/>
      <c r="AH44" s="234">
        <v>8</v>
      </c>
      <c r="AI44" s="234"/>
      <c r="AJ44" s="235"/>
      <c r="AK44" s="236"/>
      <c r="AL44" s="348">
        <v>8</v>
      </c>
      <c r="AM44" s="242"/>
      <c r="AN44" s="242">
        <v>4</v>
      </c>
      <c r="AO44" s="242"/>
      <c r="AP44" s="242"/>
      <c r="AQ44" s="242"/>
      <c r="AR44" s="242">
        <v>8</v>
      </c>
      <c r="AS44" s="242"/>
      <c r="AT44" s="242">
        <v>4</v>
      </c>
      <c r="AU44" s="242"/>
      <c r="AV44" s="242" t="s">
        <v>175</v>
      </c>
      <c r="AW44" s="285"/>
      <c r="AX44" s="428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708"/>
      <c r="BJ44" s="93"/>
      <c r="BK44" s="94"/>
      <c r="BL44" s="95"/>
      <c r="BM44" s="94"/>
      <c r="BN44" s="285"/>
      <c r="BO44" s="286"/>
      <c r="BP44" s="95"/>
      <c r="BQ44" s="94"/>
      <c r="BR44" s="95"/>
      <c r="BS44" s="94"/>
      <c r="BT44" s="95"/>
      <c r="BU44" s="93"/>
      <c r="BV44" s="125"/>
      <c r="BW44" s="126"/>
      <c r="BX44" s="127"/>
      <c r="BY44" s="126"/>
      <c r="BZ44" s="343"/>
      <c r="CA44" s="1196"/>
      <c r="CB44" s="127"/>
      <c r="CC44" s="126"/>
      <c r="CD44" s="127"/>
      <c r="CE44" s="126"/>
      <c r="CF44" s="127"/>
      <c r="CG44" s="129"/>
      <c r="CH44" s="67">
        <f t="shared" si="3"/>
        <v>24</v>
      </c>
      <c r="CI44" s="70">
        <f t="shared" si="1"/>
        <v>16</v>
      </c>
      <c r="CJ44" s="68">
        <f t="shared" si="4"/>
        <v>8</v>
      </c>
    </row>
    <row r="45" spans="1:88" s="60" customFormat="1" ht="36" customHeight="1">
      <c r="A45" s="850" t="s">
        <v>247</v>
      </c>
      <c r="B45" s="851"/>
      <c r="C45" s="859" t="s">
        <v>177</v>
      </c>
      <c r="D45" s="682"/>
      <c r="E45" s="682"/>
      <c r="F45" s="682"/>
      <c r="G45" s="682"/>
      <c r="H45" s="682"/>
      <c r="I45" s="682"/>
      <c r="J45" s="682"/>
      <c r="K45" s="860"/>
      <c r="L45" s="860"/>
      <c r="M45" s="861"/>
      <c r="N45" s="833"/>
      <c r="O45" s="687"/>
      <c r="P45" s="687" t="s">
        <v>191</v>
      </c>
      <c r="Q45" s="687"/>
      <c r="R45" s="154"/>
      <c r="S45" s="187"/>
      <c r="T45" s="188"/>
      <c r="U45" s="188"/>
      <c r="V45" s="891"/>
      <c r="W45" s="892"/>
      <c r="X45" s="572">
        <v>116</v>
      </c>
      <c r="Y45" s="573"/>
      <c r="Z45" s="185">
        <f t="shared" si="2"/>
        <v>100</v>
      </c>
      <c r="AA45" s="186"/>
      <c r="AB45" s="582"/>
      <c r="AC45" s="583"/>
      <c r="AD45" s="574">
        <v>16</v>
      </c>
      <c r="AE45" s="575"/>
      <c r="AF45" s="779">
        <v>8</v>
      </c>
      <c r="AG45" s="234"/>
      <c r="AH45" s="569">
        <v>8</v>
      </c>
      <c r="AI45" s="234"/>
      <c r="AJ45" s="235"/>
      <c r="AK45" s="236"/>
      <c r="AL45" s="544"/>
      <c r="AM45" s="543"/>
      <c r="AN45" s="242"/>
      <c r="AO45" s="242"/>
      <c r="AP45" s="242"/>
      <c r="AQ45" s="242"/>
      <c r="AR45" s="243">
        <v>1</v>
      </c>
      <c r="AS45" s="244"/>
      <c r="AT45" s="242">
        <v>1</v>
      </c>
      <c r="AU45" s="242"/>
      <c r="AV45" s="242"/>
      <c r="AW45" s="285"/>
      <c r="AX45" s="428">
        <v>4</v>
      </c>
      <c r="AY45" s="245"/>
      <c r="AZ45" s="245">
        <v>4</v>
      </c>
      <c r="BA45" s="245"/>
      <c r="BB45" s="245"/>
      <c r="BC45" s="245"/>
      <c r="BD45" s="245">
        <v>3</v>
      </c>
      <c r="BE45" s="245"/>
      <c r="BF45" s="245">
        <v>3</v>
      </c>
      <c r="BG45" s="245"/>
      <c r="BH45" s="245" t="s">
        <v>175</v>
      </c>
      <c r="BI45" s="708"/>
      <c r="BJ45" s="93"/>
      <c r="BK45" s="94"/>
      <c r="BL45" s="95"/>
      <c r="BM45" s="94"/>
      <c r="BN45" s="95"/>
      <c r="BO45" s="93"/>
      <c r="BP45" s="95"/>
      <c r="BQ45" s="94"/>
      <c r="BR45" s="95"/>
      <c r="BS45" s="94"/>
      <c r="BT45" s="95"/>
      <c r="BU45" s="93"/>
      <c r="BV45" s="125"/>
      <c r="BW45" s="126"/>
      <c r="BX45" s="127"/>
      <c r="BY45" s="126"/>
      <c r="BZ45" s="127"/>
      <c r="CA45" s="128"/>
      <c r="CB45" s="127"/>
      <c r="CC45" s="126"/>
      <c r="CD45" s="127"/>
      <c r="CE45" s="126"/>
      <c r="CF45" s="127"/>
      <c r="CG45" s="129"/>
      <c r="CH45" s="67">
        <f t="shared" si="3"/>
        <v>16</v>
      </c>
      <c r="CI45" s="70">
        <f t="shared" si="1"/>
        <v>8</v>
      </c>
      <c r="CJ45" s="68">
        <f t="shared" si="4"/>
        <v>8</v>
      </c>
    </row>
    <row r="46" spans="1:88" s="4" customFormat="1" ht="30" customHeight="1">
      <c r="A46" s="850" t="s">
        <v>248</v>
      </c>
      <c r="B46" s="851"/>
      <c r="C46" s="871" t="s">
        <v>185</v>
      </c>
      <c r="D46" s="745"/>
      <c r="E46" s="745"/>
      <c r="F46" s="745"/>
      <c r="G46" s="745"/>
      <c r="H46" s="745"/>
      <c r="I46" s="745"/>
      <c r="J46" s="745"/>
      <c r="K46" s="872"/>
      <c r="L46" s="872"/>
      <c r="M46" s="873"/>
      <c r="N46" s="833" t="s">
        <v>191</v>
      </c>
      <c r="O46" s="687"/>
      <c r="P46" s="736"/>
      <c r="Q46" s="736"/>
      <c r="R46" s="157"/>
      <c r="S46" s="187"/>
      <c r="T46" s="188"/>
      <c r="U46" s="188"/>
      <c r="V46" s="889"/>
      <c r="W46" s="890"/>
      <c r="X46" s="670">
        <v>52</v>
      </c>
      <c r="Y46" s="671"/>
      <c r="Z46" s="185">
        <f t="shared" si="2"/>
        <v>42</v>
      </c>
      <c r="AA46" s="186"/>
      <c r="AB46" s="1058"/>
      <c r="AC46" s="1059"/>
      <c r="AD46" s="565">
        <v>10</v>
      </c>
      <c r="AE46" s="565"/>
      <c r="AF46" s="729">
        <v>5</v>
      </c>
      <c r="AG46" s="730"/>
      <c r="AH46" s="730">
        <v>5</v>
      </c>
      <c r="AI46" s="1066"/>
      <c r="AJ46" s="283"/>
      <c r="AK46" s="284"/>
      <c r="AL46" s="566">
        <v>3</v>
      </c>
      <c r="AM46" s="388"/>
      <c r="AN46" s="426">
        <v>3</v>
      </c>
      <c r="AO46" s="426"/>
      <c r="AP46" s="242"/>
      <c r="AQ46" s="242"/>
      <c r="AR46" s="243">
        <v>2</v>
      </c>
      <c r="AS46" s="244"/>
      <c r="AT46" s="426">
        <v>2</v>
      </c>
      <c r="AU46" s="426"/>
      <c r="AV46" s="426" t="s">
        <v>175</v>
      </c>
      <c r="AW46" s="599"/>
      <c r="AX46" s="1054"/>
      <c r="AY46" s="344"/>
      <c r="AZ46" s="344"/>
      <c r="BA46" s="344"/>
      <c r="BB46" s="245"/>
      <c r="BC46" s="245"/>
      <c r="BD46" s="245"/>
      <c r="BE46" s="245"/>
      <c r="BF46" s="344"/>
      <c r="BG46" s="344"/>
      <c r="BH46" s="344"/>
      <c r="BI46" s="772"/>
      <c r="BJ46" s="96"/>
      <c r="BK46" s="97"/>
      <c r="BL46" s="98"/>
      <c r="BM46" s="97"/>
      <c r="BN46" s="98"/>
      <c r="BO46" s="96"/>
      <c r="BP46" s="98"/>
      <c r="BQ46" s="97"/>
      <c r="BR46" s="98"/>
      <c r="BS46" s="97"/>
      <c r="BT46" s="98"/>
      <c r="BU46" s="96"/>
      <c r="BV46" s="130"/>
      <c r="BW46" s="131"/>
      <c r="BX46" s="132"/>
      <c r="BY46" s="131"/>
      <c r="BZ46" s="132"/>
      <c r="CA46" s="133"/>
      <c r="CB46" s="132"/>
      <c r="CC46" s="131"/>
      <c r="CD46" s="132"/>
      <c r="CE46" s="131"/>
      <c r="CF46" s="132"/>
      <c r="CG46" s="134"/>
      <c r="CH46" s="67">
        <f t="shared" si="3"/>
        <v>10</v>
      </c>
      <c r="CI46" s="70">
        <f t="shared" si="1"/>
        <v>5</v>
      </c>
      <c r="CJ46" s="68">
        <f t="shared" si="4"/>
        <v>5</v>
      </c>
    </row>
    <row r="47" spans="1:88" s="4" customFormat="1" ht="30" customHeight="1">
      <c r="A47" s="850" t="s">
        <v>249</v>
      </c>
      <c r="B47" s="851"/>
      <c r="C47" s="859" t="s">
        <v>79</v>
      </c>
      <c r="D47" s="682"/>
      <c r="E47" s="682"/>
      <c r="F47" s="682"/>
      <c r="G47" s="682"/>
      <c r="H47" s="682"/>
      <c r="I47" s="682"/>
      <c r="J47" s="682"/>
      <c r="K47" s="860"/>
      <c r="L47" s="860"/>
      <c r="M47" s="861"/>
      <c r="N47" s="833" t="s">
        <v>193</v>
      </c>
      <c r="O47" s="687"/>
      <c r="P47" s="687"/>
      <c r="Q47" s="687"/>
      <c r="R47" s="157"/>
      <c r="S47" s="187"/>
      <c r="T47" s="188"/>
      <c r="U47" s="188"/>
      <c r="V47" s="891"/>
      <c r="W47" s="892"/>
      <c r="X47" s="981">
        <v>108</v>
      </c>
      <c r="Y47" s="671"/>
      <c r="Z47" s="185">
        <f t="shared" si="2"/>
        <v>91</v>
      </c>
      <c r="AA47" s="186"/>
      <c r="AB47" s="582"/>
      <c r="AC47" s="583"/>
      <c r="AD47" s="971">
        <v>17</v>
      </c>
      <c r="AE47" s="1057"/>
      <c r="AF47" s="971">
        <v>17</v>
      </c>
      <c r="AG47" s="728"/>
      <c r="AH47" s="727"/>
      <c r="AI47" s="728"/>
      <c r="AJ47" s="235"/>
      <c r="AK47" s="236"/>
      <c r="AL47" s="781">
        <v>3</v>
      </c>
      <c r="AM47" s="543"/>
      <c r="AN47" s="242"/>
      <c r="AO47" s="242"/>
      <c r="AP47" s="242"/>
      <c r="AQ47" s="242"/>
      <c r="AR47" s="243">
        <v>14</v>
      </c>
      <c r="AS47" s="244"/>
      <c r="AT47" s="242"/>
      <c r="AU47" s="242"/>
      <c r="AV47" s="242" t="s">
        <v>175</v>
      </c>
      <c r="AW47" s="285"/>
      <c r="AX47" s="428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708"/>
      <c r="BJ47" s="93"/>
      <c r="BK47" s="94"/>
      <c r="BL47" s="95"/>
      <c r="BM47" s="94"/>
      <c r="BN47" s="95"/>
      <c r="BO47" s="93"/>
      <c r="BP47" s="95"/>
      <c r="BQ47" s="94"/>
      <c r="BR47" s="95"/>
      <c r="BS47" s="94"/>
      <c r="BT47" s="95"/>
      <c r="BU47" s="93"/>
      <c r="BV47" s="125"/>
      <c r="BW47" s="126"/>
      <c r="BX47" s="127"/>
      <c r="BY47" s="126"/>
      <c r="BZ47" s="127"/>
      <c r="CA47" s="128"/>
      <c r="CB47" s="127"/>
      <c r="CC47" s="126"/>
      <c r="CD47" s="127"/>
      <c r="CE47" s="126"/>
      <c r="CF47" s="127"/>
      <c r="CG47" s="129"/>
      <c r="CH47" s="67">
        <f t="shared" si="3"/>
        <v>17</v>
      </c>
      <c r="CI47" s="70">
        <f t="shared" si="1"/>
        <v>17</v>
      </c>
      <c r="CJ47" s="68">
        <f t="shared" si="4"/>
        <v>0</v>
      </c>
    </row>
    <row r="48" spans="1:88" s="4" customFormat="1" ht="30" customHeight="1">
      <c r="A48" s="850" t="s">
        <v>250</v>
      </c>
      <c r="B48" s="851"/>
      <c r="C48" s="856" t="s">
        <v>80</v>
      </c>
      <c r="D48" s="857"/>
      <c r="E48" s="857"/>
      <c r="F48" s="857"/>
      <c r="G48" s="857"/>
      <c r="H48" s="857"/>
      <c r="I48" s="857"/>
      <c r="J48" s="857"/>
      <c r="K48" s="857"/>
      <c r="L48" s="857"/>
      <c r="M48" s="858"/>
      <c r="N48" s="833"/>
      <c r="O48" s="687"/>
      <c r="P48" s="687" t="s">
        <v>261</v>
      </c>
      <c r="Q48" s="687"/>
      <c r="R48" s="157"/>
      <c r="S48" s="196"/>
      <c r="T48" s="197"/>
      <c r="U48" s="197"/>
      <c r="V48" s="1055"/>
      <c r="W48" s="1056"/>
      <c r="X48" s="981">
        <v>128</v>
      </c>
      <c r="Y48" s="671"/>
      <c r="Z48" s="185">
        <f t="shared" si="2"/>
        <v>108</v>
      </c>
      <c r="AA48" s="186"/>
      <c r="AB48" s="713"/>
      <c r="AC48" s="714"/>
      <c r="AD48" s="971">
        <v>20</v>
      </c>
      <c r="AE48" s="1057"/>
      <c r="AF48" s="971">
        <v>20</v>
      </c>
      <c r="AG48" s="728"/>
      <c r="AH48" s="727"/>
      <c r="AI48" s="728"/>
      <c r="AJ48" s="235"/>
      <c r="AK48" s="236"/>
      <c r="AL48" s="580"/>
      <c r="AM48" s="375"/>
      <c r="AN48" s="285"/>
      <c r="AO48" s="359"/>
      <c r="AP48" s="242"/>
      <c r="AQ48" s="301"/>
      <c r="AR48" s="243"/>
      <c r="AS48" s="301"/>
      <c r="AT48" s="285"/>
      <c r="AU48" s="359"/>
      <c r="AV48" s="285"/>
      <c r="AW48" s="376"/>
      <c r="AX48" s="1060">
        <v>20</v>
      </c>
      <c r="AY48" s="1061"/>
      <c r="AZ48" s="343"/>
      <c r="BA48" s="351"/>
      <c r="BB48" s="245" t="s">
        <v>175</v>
      </c>
      <c r="BC48" s="317"/>
      <c r="BD48" s="245"/>
      <c r="BE48" s="317"/>
      <c r="BF48" s="343"/>
      <c r="BG48" s="351"/>
      <c r="BH48" s="343"/>
      <c r="BI48" s="707"/>
      <c r="BJ48" s="93"/>
      <c r="BK48" s="94"/>
      <c r="BL48" s="95"/>
      <c r="BM48" s="94"/>
      <c r="BN48" s="95"/>
      <c r="BO48" s="93"/>
      <c r="BP48" s="95"/>
      <c r="BQ48" s="94"/>
      <c r="BR48" s="95"/>
      <c r="BS48" s="94"/>
      <c r="BT48" s="95"/>
      <c r="BU48" s="93"/>
      <c r="BV48" s="125"/>
      <c r="BW48" s="126"/>
      <c r="BX48" s="127"/>
      <c r="BY48" s="126"/>
      <c r="BZ48" s="127"/>
      <c r="CA48" s="128"/>
      <c r="CB48" s="127"/>
      <c r="CC48" s="126"/>
      <c r="CD48" s="127"/>
      <c r="CE48" s="126"/>
      <c r="CF48" s="127"/>
      <c r="CG48" s="129"/>
      <c r="CH48" s="67">
        <f t="shared" si="3"/>
        <v>20</v>
      </c>
      <c r="CI48" s="70">
        <f t="shared" si="1"/>
        <v>20</v>
      </c>
      <c r="CJ48" s="68">
        <f t="shared" si="4"/>
        <v>0</v>
      </c>
    </row>
    <row r="49" spans="1:88" s="4" customFormat="1" ht="30" customHeight="1">
      <c r="A49" s="850" t="s">
        <v>186</v>
      </c>
      <c r="B49" s="851"/>
      <c r="C49" s="856" t="s">
        <v>181</v>
      </c>
      <c r="D49" s="857"/>
      <c r="E49" s="857"/>
      <c r="F49" s="857"/>
      <c r="G49" s="857"/>
      <c r="H49" s="857"/>
      <c r="I49" s="857"/>
      <c r="J49" s="857"/>
      <c r="K49" s="857"/>
      <c r="L49" s="857"/>
      <c r="M49" s="858"/>
      <c r="N49" s="833" t="s">
        <v>191</v>
      </c>
      <c r="O49" s="687"/>
      <c r="P49" s="687" t="s">
        <v>191</v>
      </c>
      <c r="Q49" s="687"/>
      <c r="R49" s="157"/>
      <c r="S49" s="196"/>
      <c r="T49" s="197"/>
      <c r="U49" s="197"/>
      <c r="V49" s="1055"/>
      <c r="W49" s="1056"/>
      <c r="X49" s="670">
        <v>162</v>
      </c>
      <c r="Y49" s="671"/>
      <c r="Z49" s="185">
        <f t="shared" si="2"/>
        <v>138</v>
      </c>
      <c r="AA49" s="186"/>
      <c r="AB49" s="713"/>
      <c r="AC49" s="714"/>
      <c r="AD49" s="971">
        <v>24</v>
      </c>
      <c r="AE49" s="1057"/>
      <c r="AF49" s="971">
        <v>12</v>
      </c>
      <c r="AG49" s="728"/>
      <c r="AH49" s="1062">
        <v>12</v>
      </c>
      <c r="AI49" s="728"/>
      <c r="AJ49" s="235"/>
      <c r="AK49" s="236"/>
      <c r="AL49" s="580">
        <v>1</v>
      </c>
      <c r="AM49" s="375"/>
      <c r="AN49" s="285">
        <v>1</v>
      </c>
      <c r="AO49" s="359"/>
      <c r="AP49" s="242"/>
      <c r="AQ49" s="301"/>
      <c r="AR49" s="243">
        <v>1</v>
      </c>
      <c r="AS49" s="301"/>
      <c r="AT49" s="285">
        <v>1</v>
      </c>
      <c r="AU49" s="359"/>
      <c r="AV49" s="285" t="s">
        <v>175</v>
      </c>
      <c r="AW49" s="376"/>
      <c r="AX49" s="1060">
        <v>5</v>
      </c>
      <c r="AY49" s="1061"/>
      <c r="AZ49" s="343">
        <v>5</v>
      </c>
      <c r="BA49" s="351"/>
      <c r="BB49" s="245"/>
      <c r="BC49" s="317"/>
      <c r="BD49" s="245">
        <v>5</v>
      </c>
      <c r="BE49" s="317"/>
      <c r="BF49" s="343">
        <v>5</v>
      </c>
      <c r="BG49" s="351"/>
      <c r="BH49" s="343" t="s">
        <v>175</v>
      </c>
      <c r="BI49" s="707"/>
      <c r="BJ49" s="93"/>
      <c r="BK49" s="94"/>
      <c r="BL49" s="95"/>
      <c r="BM49" s="94"/>
      <c r="BN49" s="95"/>
      <c r="BO49" s="93"/>
      <c r="BP49" s="95"/>
      <c r="BQ49" s="94"/>
      <c r="BR49" s="95"/>
      <c r="BS49" s="94"/>
      <c r="BT49" s="95"/>
      <c r="BU49" s="93"/>
      <c r="BV49" s="125"/>
      <c r="BW49" s="126"/>
      <c r="BX49" s="127"/>
      <c r="BY49" s="126"/>
      <c r="BZ49" s="127"/>
      <c r="CA49" s="128"/>
      <c r="CB49" s="127"/>
      <c r="CC49" s="126"/>
      <c r="CD49" s="127"/>
      <c r="CE49" s="126"/>
      <c r="CF49" s="127"/>
      <c r="CG49" s="129"/>
      <c r="CH49" s="67">
        <f t="shared" si="3"/>
        <v>24</v>
      </c>
      <c r="CI49" s="70">
        <f t="shared" si="1"/>
        <v>12</v>
      </c>
      <c r="CJ49" s="68">
        <f t="shared" si="4"/>
        <v>12</v>
      </c>
    </row>
    <row r="50" spans="1:88" s="4" customFormat="1" ht="30" customHeight="1">
      <c r="A50" s="850" t="s">
        <v>251</v>
      </c>
      <c r="B50" s="851"/>
      <c r="C50" s="859" t="s">
        <v>170</v>
      </c>
      <c r="D50" s="682"/>
      <c r="E50" s="682"/>
      <c r="F50" s="682"/>
      <c r="G50" s="682"/>
      <c r="H50" s="682"/>
      <c r="I50" s="682"/>
      <c r="J50" s="682"/>
      <c r="K50" s="860"/>
      <c r="L50" s="860"/>
      <c r="M50" s="861"/>
      <c r="N50" s="833"/>
      <c r="O50" s="687"/>
      <c r="P50" s="687" t="s">
        <v>191</v>
      </c>
      <c r="Q50" s="687"/>
      <c r="R50" s="154"/>
      <c r="S50" s="187"/>
      <c r="T50" s="188"/>
      <c r="U50" s="188"/>
      <c r="V50" s="891"/>
      <c r="W50" s="892"/>
      <c r="X50" s="670">
        <v>54</v>
      </c>
      <c r="Y50" s="671"/>
      <c r="Z50" s="185">
        <f t="shared" si="2"/>
        <v>44</v>
      </c>
      <c r="AA50" s="186"/>
      <c r="AB50" s="582"/>
      <c r="AC50" s="583"/>
      <c r="AD50" s="575">
        <v>10</v>
      </c>
      <c r="AE50" s="575"/>
      <c r="AF50" s="633">
        <v>5</v>
      </c>
      <c r="AG50" s="234"/>
      <c r="AH50" s="234">
        <v>5</v>
      </c>
      <c r="AI50" s="234"/>
      <c r="AJ50" s="235"/>
      <c r="AK50" s="236"/>
      <c r="AL50" s="781">
        <v>1</v>
      </c>
      <c r="AM50" s="543"/>
      <c r="AN50" s="243">
        <v>1</v>
      </c>
      <c r="AO50" s="244"/>
      <c r="AP50" s="242"/>
      <c r="AQ50" s="242"/>
      <c r="AR50" s="244"/>
      <c r="AS50" s="244"/>
      <c r="AT50" s="244"/>
      <c r="AU50" s="244"/>
      <c r="AV50" s="242"/>
      <c r="AW50" s="285"/>
      <c r="AX50" s="428">
        <v>2</v>
      </c>
      <c r="AY50" s="245"/>
      <c r="AZ50" s="245">
        <v>2</v>
      </c>
      <c r="BA50" s="245"/>
      <c r="BB50" s="245"/>
      <c r="BC50" s="245"/>
      <c r="BD50" s="245">
        <v>2</v>
      </c>
      <c r="BE50" s="245"/>
      <c r="BF50" s="245">
        <v>2</v>
      </c>
      <c r="BG50" s="245"/>
      <c r="BH50" s="245" t="s">
        <v>175</v>
      </c>
      <c r="BI50" s="708"/>
      <c r="BJ50" s="93"/>
      <c r="BK50" s="94"/>
      <c r="BL50" s="95"/>
      <c r="BM50" s="94"/>
      <c r="BN50" s="95"/>
      <c r="BO50" s="93"/>
      <c r="BP50" s="95"/>
      <c r="BQ50" s="94"/>
      <c r="BR50" s="95"/>
      <c r="BS50" s="94"/>
      <c r="BT50" s="95"/>
      <c r="BU50" s="93"/>
      <c r="BV50" s="125"/>
      <c r="BW50" s="126"/>
      <c r="BX50" s="127"/>
      <c r="BY50" s="126"/>
      <c r="BZ50" s="127"/>
      <c r="CA50" s="128"/>
      <c r="CB50" s="127"/>
      <c r="CC50" s="126"/>
      <c r="CD50" s="127"/>
      <c r="CE50" s="126"/>
      <c r="CF50" s="127"/>
      <c r="CG50" s="129"/>
      <c r="CH50" s="67">
        <f t="shared" si="3"/>
        <v>10</v>
      </c>
      <c r="CI50" s="70">
        <f t="shared" si="1"/>
        <v>5</v>
      </c>
      <c r="CJ50" s="68">
        <f t="shared" si="4"/>
        <v>5</v>
      </c>
    </row>
    <row r="51" spans="1:88" s="4" customFormat="1" ht="30" customHeight="1" thickBot="1">
      <c r="A51" s="848" t="s">
        <v>252</v>
      </c>
      <c r="B51" s="849"/>
      <c r="C51" s="876" t="s">
        <v>178</v>
      </c>
      <c r="D51" s="877"/>
      <c r="E51" s="877"/>
      <c r="F51" s="877"/>
      <c r="G51" s="877"/>
      <c r="H51" s="877"/>
      <c r="I51" s="877"/>
      <c r="J51" s="877"/>
      <c r="K51" s="878"/>
      <c r="L51" s="878"/>
      <c r="M51" s="879"/>
      <c r="N51" s="827" t="s">
        <v>191</v>
      </c>
      <c r="O51" s="736"/>
      <c r="P51" s="736"/>
      <c r="Q51" s="736"/>
      <c r="R51" s="158"/>
      <c r="S51" s="189"/>
      <c r="T51" s="190"/>
      <c r="U51" s="190"/>
      <c r="V51" s="889"/>
      <c r="W51" s="890"/>
      <c r="X51" s="572">
        <v>54</v>
      </c>
      <c r="Y51" s="573"/>
      <c r="Z51" s="385">
        <f t="shared" si="2"/>
        <v>44</v>
      </c>
      <c r="AA51" s="386"/>
      <c r="AB51" s="1058"/>
      <c r="AC51" s="1059"/>
      <c r="AD51" s="565">
        <v>10</v>
      </c>
      <c r="AE51" s="565"/>
      <c r="AF51" s="729">
        <v>5</v>
      </c>
      <c r="AG51" s="730"/>
      <c r="AH51" s="730">
        <v>5</v>
      </c>
      <c r="AI51" s="730"/>
      <c r="AJ51" s="283"/>
      <c r="AK51" s="284"/>
      <c r="AL51" s="591">
        <v>2</v>
      </c>
      <c r="AM51" s="592"/>
      <c r="AN51" s="593">
        <v>2</v>
      </c>
      <c r="AO51" s="592"/>
      <c r="AP51" s="426"/>
      <c r="AQ51" s="426"/>
      <c r="AR51" s="387">
        <v>3</v>
      </c>
      <c r="AS51" s="388"/>
      <c r="AT51" s="387">
        <v>3</v>
      </c>
      <c r="AU51" s="388"/>
      <c r="AV51" s="426" t="s">
        <v>175</v>
      </c>
      <c r="AW51" s="599"/>
      <c r="AX51" s="105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772"/>
      <c r="BJ51" s="96"/>
      <c r="BK51" s="97"/>
      <c r="BL51" s="98"/>
      <c r="BM51" s="97"/>
      <c r="BN51" s="98"/>
      <c r="BO51" s="96"/>
      <c r="BP51" s="98"/>
      <c r="BQ51" s="97"/>
      <c r="BR51" s="98"/>
      <c r="BS51" s="97"/>
      <c r="BT51" s="98"/>
      <c r="BU51" s="96"/>
      <c r="BV51" s="130"/>
      <c r="BW51" s="131"/>
      <c r="BX51" s="132"/>
      <c r="BY51" s="131"/>
      <c r="BZ51" s="132"/>
      <c r="CA51" s="133"/>
      <c r="CB51" s="132"/>
      <c r="CC51" s="131"/>
      <c r="CD51" s="132"/>
      <c r="CE51" s="131"/>
      <c r="CF51" s="132"/>
      <c r="CG51" s="134"/>
      <c r="CH51" s="67">
        <f t="shared" si="3"/>
        <v>10</v>
      </c>
      <c r="CI51" s="70">
        <f t="shared" si="1"/>
        <v>5</v>
      </c>
      <c r="CJ51" s="68">
        <f t="shared" si="4"/>
        <v>5</v>
      </c>
    </row>
    <row r="52" spans="1:88" s="4" customFormat="1" ht="63" customHeight="1" thickBot="1">
      <c r="A52" s="863" t="s">
        <v>0</v>
      </c>
      <c r="B52" s="828"/>
      <c r="C52" s="743" t="s">
        <v>167</v>
      </c>
      <c r="D52" s="743"/>
      <c r="E52" s="743"/>
      <c r="F52" s="743"/>
      <c r="G52" s="743"/>
      <c r="H52" s="743"/>
      <c r="I52" s="743"/>
      <c r="J52" s="743"/>
      <c r="K52" s="743"/>
      <c r="L52" s="743"/>
      <c r="M52" s="743"/>
      <c r="N52" s="198" t="s">
        <v>222</v>
      </c>
      <c r="O52" s="888"/>
      <c r="P52" s="828" t="s">
        <v>223</v>
      </c>
      <c r="Q52" s="828"/>
      <c r="R52" s="159"/>
      <c r="S52" s="198" t="s">
        <v>224</v>
      </c>
      <c r="T52" s="199"/>
      <c r="U52" s="199"/>
      <c r="V52" s="576">
        <f>SUM(V53:W56)</f>
        <v>2</v>
      </c>
      <c r="W52" s="737"/>
      <c r="X52" s="576">
        <v>558</v>
      </c>
      <c r="Y52" s="577"/>
      <c r="Z52" s="717">
        <f>X52-AD52</f>
        <v>482</v>
      </c>
      <c r="AA52" s="718"/>
      <c r="AB52" s="578"/>
      <c r="AC52" s="579"/>
      <c r="AD52" s="561">
        <f>SUM(AD53:AE58)</f>
        <v>76</v>
      </c>
      <c r="AE52" s="562"/>
      <c r="AF52" s="545">
        <f>SUM(AF53:AG58)</f>
        <v>38</v>
      </c>
      <c r="AG52" s="538"/>
      <c r="AH52" s="538">
        <f>SUM(AH53:AI58)</f>
        <v>38</v>
      </c>
      <c r="AI52" s="538"/>
      <c r="AJ52" s="538">
        <f>SUM(AJ53:AK58)</f>
        <v>0</v>
      </c>
      <c r="AK52" s="539"/>
      <c r="AL52" s="417">
        <f>SUM(AL53:AM58)</f>
        <v>12</v>
      </c>
      <c r="AM52" s="418"/>
      <c r="AN52" s="417">
        <f>SUM(AN53:AO58)</f>
        <v>0</v>
      </c>
      <c r="AO52" s="418"/>
      <c r="AP52" s="417">
        <f>SUM(AP53:AQ58)</f>
        <v>0</v>
      </c>
      <c r="AQ52" s="418"/>
      <c r="AR52" s="417">
        <f>SUM(AR53:AS58)</f>
        <v>10</v>
      </c>
      <c r="AS52" s="418"/>
      <c r="AT52" s="417">
        <f>SUM(AT53:AU58)</f>
        <v>18</v>
      </c>
      <c r="AU52" s="418"/>
      <c r="AV52" s="417">
        <f>SUM(AV53:AW58)</f>
        <v>0</v>
      </c>
      <c r="AW52" s="418"/>
      <c r="AX52" s="597">
        <f>SUM(AX53:AY58)</f>
        <v>2</v>
      </c>
      <c r="AY52" s="598"/>
      <c r="AZ52" s="597">
        <f>SUM(AZ53:BA58)</f>
        <v>8</v>
      </c>
      <c r="BA52" s="598"/>
      <c r="BB52" s="597">
        <f>SUM(BB53:BC58)</f>
        <v>0</v>
      </c>
      <c r="BC52" s="598"/>
      <c r="BD52" s="597">
        <f>SUM(BD53:BE58)</f>
        <v>12</v>
      </c>
      <c r="BE52" s="598"/>
      <c r="BF52" s="597">
        <f>SUM(BF53:BG58)</f>
        <v>0</v>
      </c>
      <c r="BG52" s="598"/>
      <c r="BH52" s="597">
        <f>SUM(BH53:BI58)</f>
        <v>1</v>
      </c>
      <c r="BI52" s="598"/>
      <c r="BJ52" s="417">
        <f>SUM(BJ53:BK58)</f>
        <v>0</v>
      </c>
      <c r="BK52" s="418"/>
      <c r="BL52" s="417">
        <f>SUM(BL53:BM58)</f>
        <v>0</v>
      </c>
      <c r="BM52" s="418"/>
      <c r="BN52" s="417">
        <f>SUM(BN53:BO58)</f>
        <v>0</v>
      </c>
      <c r="BO52" s="418"/>
      <c r="BP52" s="417">
        <f>SUM(BP53:BQ58)</f>
        <v>0</v>
      </c>
      <c r="BQ52" s="418"/>
      <c r="BR52" s="417">
        <f>SUM(BR53:BS58)</f>
        <v>0</v>
      </c>
      <c r="BS52" s="418"/>
      <c r="BT52" s="417">
        <f>SUM(BT53:BU58)</f>
        <v>0</v>
      </c>
      <c r="BU52" s="418"/>
      <c r="BV52" s="597">
        <f>SUM(BV53:BW58)</f>
        <v>0</v>
      </c>
      <c r="BW52" s="598"/>
      <c r="BX52" s="597">
        <f>SUM(BX53:BY58)</f>
        <v>12</v>
      </c>
      <c r="BY52" s="598"/>
      <c r="BZ52" s="597">
        <f>SUM(BZ53:CA58)</f>
        <v>0</v>
      </c>
      <c r="CA52" s="598"/>
      <c r="CB52" s="597">
        <f>SUM(CB53:CC58)</f>
        <v>2</v>
      </c>
      <c r="CC52" s="598"/>
      <c r="CD52" s="597">
        <f>SUM(CD53:CE58)</f>
        <v>0</v>
      </c>
      <c r="CE52" s="598"/>
      <c r="CF52" s="597">
        <f>SUM(CF53:CG58)</f>
        <v>1</v>
      </c>
      <c r="CG52" s="1197"/>
      <c r="CH52" s="67">
        <f t="shared" si="3"/>
        <v>76</v>
      </c>
      <c r="CI52" s="70">
        <f t="shared" si="1"/>
        <v>38</v>
      </c>
      <c r="CJ52" s="68">
        <f t="shared" si="4"/>
        <v>38</v>
      </c>
    </row>
    <row r="53" spans="1:88" s="4" customFormat="1" ht="30" customHeight="1">
      <c r="A53" s="866" t="s">
        <v>1</v>
      </c>
      <c r="B53" s="744"/>
      <c r="C53" s="686" t="s">
        <v>2</v>
      </c>
      <c r="D53" s="686"/>
      <c r="E53" s="686"/>
      <c r="F53" s="686"/>
      <c r="G53" s="686"/>
      <c r="H53" s="686"/>
      <c r="I53" s="686"/>
      <c r="J53" s="686"/>
      <c r="K53" s="686"/>
      <c r="L53" s="686"/>
      <c r="M53" s="686"/>
      <c r="N53" s="744"/>
      <c r="O53" s="744"/>
      <c r="P53" s="744" t="s">
        <v>103</v>
      </c>
      <c r="Q53" s="744"/>
      <c r="R53" s="153"/>
      <c r="S53" s="200"/>
      <c r="T53" s="201"/>
      <c r="U53" s="201"/>
      <c r="V53" s="899">
        <v>1</v>
      </c>
      <c r="W53" s="900"/>
      <c r="X53" s="721">
        <v>59</v>
      </c>
      <c r="Y53" s="722"/>
      <c r="Z53" s="725">
        <f aca="true" t="shared" si="5" ref="Z53:Z59">X53-AD53</f>
        <v>49</v>
      </c>
      <c r="AA53" s="726"/>
      <c r="AB53" s="586"/>
      <c r="AC53" s="587"/>
      <c r="AD53" s="541">
        <v>10</v>
      </c>
      <c r="AE53" s="542"/>
      <c r="AF53" s="731">
        <v>10</v>
      </c>
      <c r="AG53" s="584"/>
      <c r="AH53" s="584"/>
      <c r="AI53" s="584"/>
      <c r="AJ53" s="589"/>
      <c r="AK53" s="590"/>
      <c r="AL53" s="760"/>
      <c r="AM53" s="581"/>
      <c r="AN53" s="581"/>
      <c r="AO53" s="581"/>
      <c r="AP53" s="581"/>
      <c r="AQ53" s="581"/>
      <c r="AR53" s="581"/>
      <c r="AS53" s="581"/>
      <c r="AT53" s="581"/>
      <c r="AU53" s="581"/>
      <c r="AV53" s="581"/>
      <c r="AW53" s="595"/>
      <c r="AX53" s="688"/>
      <c r="AY53" s="596"/>
      <c r="AZ53" s="596"/>
      <c r="BA53" s="596"/>
      <c r="BB53" s="596"/>
      <c r="BC53" s="596"/>
      <c r="BD53" s="596">
        <v>10</v>
      </c>
      <c r="BE53" s="596"/>
      <c r="BF53" s="596"/>
      <c r="BG53" s="596"/>
      <c r="BH53" s="596">
        <v>1</v>
      </c>
      <c r="BI53" s="705"/>
      <c r="BJ53" s="384"/>
      <c r="BK53" s="373"/>
      <c r="BL53" s="372"/>
      <c r="BM53" s="373"/>
      <c r="BN53" s="372"/>
      <c r="BO53" s="373"/>
      <c r="BP53" s="372"/>
      <c r="BQ53" s="373"/>
      <c r="BR53" s="372"/>
      <c r="BS53" s="373"/>
      <c r="BT53" s="372"/>
      <c r="BU53" s="382"/>
      <c r="BV53" s="1201"/>
      <c r="BW53" s="1199"/>
      <c r="BX53" s="1198"/>
      <c r="BY53" s="1199"/>
      <c r="BZ53" s="1198"/>
      <c r="CA53" s="1199"/>
      <c r="CB53" s="1198"/>
      <c r="CC53" s="1199"/>
      <c r="CD53" s="1198"/>
      <c r="CE53" s="1199"/>
      <c r="CF53" s="1198"/>
      <c r="CG53" s="1200"/>
      <c r="CH53" s="67">
        <f t="shared" si="3"/>
        <v>10</v>
      </c>
      <c r="CI53" s="70">
        <f t="shared" si="1"/>
        <v>10</v>
      </c>
      <c r="CJ53" s="68">
        <f t="shared" si="4"/>
        <v>0</v>
      </c>
    </row>
    <row r="54" spans="1:88" s="4" customFormat="1" ht="30" customHeight="1">
      <c r="A54" s="862" t="s">
        <v>3</v>
      </c>
      <c r="B54" s="687"/>
      <c r="C54" s="682" t="s">
        <v>59</v>
      </c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7" t="s">
        <v>104</v>
      </c>
      <c r="O54" s="687"/>
      <c r="P54" s="687"/>
      <c r="Q54" s="687"/>
      <c r="R54" s="154"/>
      <c r="S54" s="187"/>
      <c r="T54" s="188"/>
      <c r="U54" s="188"/>
      <c r="V54" s="734"/>
      <c r="W54" s="735"/>
      <c r="X54" s="570">
        <v>59</v>
      </c>
      <c r="Y54" s="571"/>
      <c r="Z54" s="185">
        <f t="shared" si="5"/>
        <v>49</v>
      </c>
      <c r="AA54" s="186"/>
      <c r="AB54" s="582"/>
      <c r="AC54" s="583"/>
      <c r="AD54" s="563">
        <v>10</v>
      </c>
      <c r="AE54" s="564"/>
      <c r="AF54" s="585">
        <v>10</v>
      </c>
      <c r="AG54" s="458"/>
      <c r="AH54" s="458"/>
      <c r="AI54" s="458"/>
      <c r="AJ54" s="550"/>
      <c r="AK54" s="747"/>
      <c r="AL54" s="348"/>
      <c r="AM54" s="242"/>
      <c r="AN54" s="242"/>
      <c r="AO54" s="242"/>
      <c r="AP54" s="242"/>
      <c r="AQ54" s="242"/>
      <c r="AR54" s="242">
        <v>10</v>
      </c>
      <c r="AS54" s="242"/>
      <c r="AT54" s="242"/>
      <c r="AU54" s="242"/>
      <c r="AV54" s="242"/>
      <c r="AW54" s="354"/>
      <c r="AX54" s="351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343"/>
      <c r="BJ54" s="383"/>
      <c r="BK54" s="379"/>
      <c r="BL54" s="377"/>
      <c r="BM54" s="379"/>
      <c r="BN54" s="377"/>
      <c r="BO54" s="379"/>
      <c r="BP54" s="377"/>
      <c r="BQ54" s="379"/>
      <c r="BR54" s="377"/>
      <c r="BS54" s="379"/>
      <c r="BT54" s="377"/>
      <c r="BU54" s="378"/>
      <c r="BV54" s="1202"/>
      <c r="BW54" s="1203"/>
      <c r="BX54" s="1204"/>
      <c r="BY54" s="1203"/>
      <c r="BZ54" s="1204"/>
      <c r="CA54" s="1203"/>
      <c r="CB54" s="1204"/>
      <c r="CC54" s="1203"/>
      <c r="CD54" s="1204"/>
      <c r="CE54" s="1203"/>
      <c r="CF54" s="1204"/>
      <c r="CG54" s="1205"/>
      <c r="CH54" s="67">
        <f t="shared" si="3"/>
        <v>10</v>
      </c>
      <c r="CI54" s="70">
        <f t="shared" si="1"/>
        <v>10</v>
      </c>
      <c r="CJ54" s="68">
        <f t="shared" si="4"/>
        <v>0</v>
      </c>
    </row>
    <row r="55" spans="1:88" s="4" customFormat="1" ht="30" customHeight="1">
      <c r="A55" s="862" t="s">
        <v>4</v>
      </c>
      <c r="B55" s="687"/>
      <c r="C55" s="682" t="s">
        <v>60</v>
      </c>
      <c r="D55" s="682"/>
      <c r="E55" s="682"/>
      <c r="F55" s="682"/>
      <c r="G55" s="682"/>
      <c r="H55" s="682"/>
      <c r="I55" s="682"/>
      <c r="J55" s="682"/>
      <c r="K55" s="682"/>
      <c r="L55" s="682"/>
      <c r="M55" s="682"/>
      <c r="N55" s="687" t="s">
        <v>103</v>
      </c>
      <c r="O55" s="687"/>
      <c r="P55" s="687" t="s">
        <v>103</v>
      </c>
      <c r="Q55" s="687"/>
      <c r="R55" s="154"/>
      <c r="S55" s="187" t="s">
        <v>104</v>
      </c>
      <c r="T55" s="188"/>
      <c r="U55" s="188"/>
      <c r="V55" s="734"/>
      <c r="W55" s="735"/>
      <c r="X55" s="570">
        <v>144</v>
      </c>
      <c r="Y55" s="571"/>
      <c r="Z55" s="185">
        <f t="shared" si="5"/>
        <v>108</v>
      </c>
      <c r="AA55" s="186"/>
      <c r="AB55" s="559"/>
      <c r="AC55" s="560"/>
      <c r="AD55" s="541">
        <v>36</v>
      </c>
      <c r="AE55" s="542"/>
      <c r="AF55" s="585"/>
      <c r="AG55" s="458"/>
      <c r="AH55" s="458">
        <v>36</v>
      </c>
      <c r="AI55" s="458"/>
      <c r="AJ55" s="550"/>
      <c r="AK55" s="747"/>
      <c r="AL55" s="348"/>
      <c r="AM55" s="242"/>
      <c r="AN55" s="242"/>
      <c r="AO55" s="242"/>
      <c r="AP55" s="242"/>
      <c r="AQ55" s="242"/>
      <c r="AR55" s="242"/>
      <c r="AS55" s="242"/>
      <c r="AT55" s="242">
        <v>18</v>
      </c>
      <c r="AU55" s="242"/>
      <c r="AV55" s="242"/>
      <c r="AW55" s="354"/>
      <c r="AX55" s="351"/>
      <c r="AY55" s="245"/>
      <c r="AZ55" s="245">
        <v>6</v>
      </c>
      <c r="BA55" s="245"/>
      <c r="BB55" s="245"/>
      <c r="BC55" s="245"/>
      <c r="BD55" s="245"/>
      <c r="BE55" s="245"/>
      <c r="BF55" s="245"/>
      <c r="BG55" s="245"/>
      <c r="BH55" s="245"/>
      <c r="BI55" s="343"/>
      <c r="BJ55" s="348"/>
      <c r="BK55" s="301"/>
      <c r="BL55" s="242"/>
      <c r="BM55" s="301"/>
      <c r="BN55" s="377"/>
      <c r="BO55" s="379"/>
      <c r="BP55" s="377"/>
      <c r="BQ55" s="379"/>
      <c r="BR55" s="377"/>
      <c r="BS55" s="379"/>
      <c r="BT55" s="377"/>
      <c r="BU55" s="378"/>
      <c r="BV55" s="428"/>
      <c r="BW55" s="317"/>
      <c r="BX55" s="245">
        <v>12</v>
      </c>
      <c r="BY55" s="317"/>
      <c r="BZ55" s="1204"/>
      <c r="CA55" s="1203"/>
      <c r="CB55" s="1204"/>
      <c r="CC55" s="1203"/>
      <c r="CD55" s="1204"/>
      <c r="CE55" s="1203"/>
      <c r="CF55" s="1204"/>
      <c r="CG55" s="1205"/>
      <c r="CH55" s="67">
        <f t="shared" si="3"/>
        <v>36</v>
      </c>
      <c r="CI55" s="70">
        <f t="shared" si="1"/>
        <v>0</v>
      </c>
      <c r="CJ55" s="68">
        <f t="shared" si="4"/>
        <v>36</v>
      </c>
    </row>
    <row r="56" spans="1:88" s="4" customFormat="1" ht="30" customHeight="1" thickBot="1">
      <c r="A56" s="862" t="s">
        <v>5</v>
      </c>
      <c r="B56" s="687"/>
      <c r="C56" s="682" t="s">
        <v>7</v>
      </c>
      <c r="D56" s="682"/>
      <c r="E56" s="682"/>
      <c r="F56" s="682"/>
      <c r="G56" s="682"/>
      <c r="H56" s="682"/>
      <c r="I56" s="682"/>
      <c r="J56" s="682"/>
      <c r="K56" s="682"/>
      <c r="L56" s="682"/>
      <c r="M56" s="682"/>
      <c r="N56" s="687"/>
      <c r="O56" s="687"/>
      <c r="P56" s="687" t="s">
        <v>103</v>
      </c>
      <c r="Q56" s="687"/>
      <c r="R56" s="154"/>
      <c r="S56" s="187" t="s">
        <v>103</v>
      </c>
      <c r="T56" s="188"/>
      <c r="U56" s="188"/>
      <c r="V56" s="734">
        <v>1</v>
      </c>
      <c r="W56" s="735"/>
      <c r="X56" s="732">
        <v>236</v>
      </c>
      <c r="Y56" s="733"/>
      <c r="Z56" s="185">
        <f t="shared" si="5"/>
        <v>232</v>
      </c>
      <c r="AA56" s="186"/>
      <c r="AB56" s="559"/>
      <c r="AC56" s="560"/>
      <c r="AD56" s="563">
        <v>4</v>
      </c>
      <c r="AE56" s="564"/>
      <c r="AF56" s="585">
        <v>4</v>
      </c>
      <c r="AG56" s="458"/>
      <c r="AH56" s="458"/>
      <c r="AI56" s="458"/>
      <c r="AJ56" s="550"/>
      <c r="AK56" s="747"/>
      <c r="AL56" s="678"/>
      <c r="AM56" s="426"/>
      <c r="AN56" s="426"/>
      <c r="AO56" s="426"/>
      <c r="AP56" s="426"/>
      <c r="AQ56" s="426"/>
      <c r="AR56" s="426"/>
      <c r="AS56" s="426"/>
      <c r="AT56" s="426"/>
      <c r="AU56" s="426"/>
      <c r="AV56" s="426"/>
      <c r="AW56" s="594"/>
      <c r="AX56" s="400"/>
      <c r="AY56" s="344"/>
      <c r="AZ56" s="344"/>
      <c r="BA56" s="344"/>
      <c r="BB56" s="344"/>
      <c r="BC56" s="344"/>
      <c r="BD56" s="344">
        <v>2</v>
      </c>
      <c r="BE56" s="344"/>
      <c r="BF56" s="344"/>
      <c r="BG56" s="344"/>
      <c r="BH56" s="344"/>
      <c r="BI56" s="347"/>
      <c r="BJ56" s="380"/>
      <c r="BK56" s="363"/>
      <c r="BL56" s="362"/>
      <c r="BM56" s="363"/>
      <c r="BN56" s="362"/>
      <c r="BO56" s="363"/>
      <c r="BP56" s="285"/>
      <c r="BQ56" s="375"/>
      <c r="BR56" s="285"/>
      <c r="BS56" s="375"/>
      <c r="BT56" s="285"/>
      <c r="BU56" s="376"/>
      <c r="BV56" s="1207"/>
      <c r="BW56" s="1208"/>
      <c r="BX56" s="1206"/>
      <c r="BY56" s="1208"/>
      <c r="BZ56" s="1206"/>
      <c r="CA56" s="1208"/>
      <c r="CB56" s="343">
        <v>2</v>
      </c>
      <c r="CC56" s="1061"/>
      <c r="CD56" s="343"/>
      <c r="CE56" s="1061"/>
      <c r="CF56" s="343">
        <v>1</v>
      </c>
      <c r="CG56" s="707"/>
      <c r="CH56" s="67">
        <f t="shared" si="3"/>
        <v>4</v>
      </c>
      <c r="CI56" s="70">
        <f t="shared" si="1"/>
        <v>4</v>
      </c>
      <c r="CJ56" s="68">
        <f t="shared" si="4"/>
        <v>0</v>
      </c>
    </row>
    <row r="57" spans="1:88" s="63" customFormat="1" ht="48.75" customHeight="1">
      <c r="A57" s="862" t="s">
        <v>253</v>
      </c>
      <c r="B57" s="687"/>
      <c r="C57" s="682" t="s">
        <v>179</v>
      </c>
      <c r="D57" s="682"/>
      <c r="E57" s="682"/>
      <c r="F57" s="682"/>
      <c r="G57" s="682"/>
      <c r="H57" s="682"/>
      <c r="I57" s="682"/>
      <c r="J57" s="682"/>
      <c r="K57" s="682"/>
      <c r="L57" s="682"/>
      <c r="M57" s="682"/>
      <c r="N57" s="687"/>
      <c r="O57" s="687"/>
      <c r="P57" s="687"/>
      <c r="Q57" s="687"/>
      <c r="R57" s="160"/>
      <c r="S57" s="187" t="s">
        <v>194</v>
      </c>
      <c r="T57" s="188"/>
      <c r="U57" s="188"/>
      <c r="V57" s="734"/>
      <c r="W57" s="735"/>
      <c r="X57" s="670">
        <v>18</v>
      </c>
      <c r="Y57" s="671"/>
      <c r="Z57" s="185">
        <f t="shared" si="5"/>
        <v>14</v>
      </c>
      <c r="AA57" s="186"/>
      <c r="AB57" s="582"/>
      <c r="AC57" s="583"/>
      <c r="AD57" s="567">
        <v>4</v>
      </c>
      <c r="AE57" s="567"/>
      <c r="AF57" s="563">
        <v>2</v>
      </c>
      <c r="AG57" s="235"/>
      <c r="AH57" s="235">
        <v>2</v>
      </c>
      <c r="AI57" s="235"/>
      <c r="AJ57" s="235"/>
      <c r="AK57" s="564"/>
      <c r="AL57" s="544"/>
      <c r="AM57" s="543"/>
      <c r="AN57" s="543"/>
      <c r="AO57" s="543"/>
      <c r="AP57" s="242"/>
      <c r="AQ57" s="242"/>
      <c r="AR57" s="244"/>
      <c r="AS57" s="244"/>
      <c r="AT57" s="244"/>
      <c r="AU57" s="244"/>
      <c r="AV57" s="242"/>
      <c r="AW57" s="285"/>
      <c r="AX57" s="428">
        <v>2</v>
      </c>
      <c r="AY57" s="245"/>
      <c r="AZ57" s="245">
        <v>2</v>
      </c>
      <c r="BA57" s="245"/>
      <c r="BB57" s="245"/>
      <c r="BC57" s="245"/>
      <c r="BD57" s="245"/>
      <c r="BE57" s="245"/>
      <c r="BF57" s="245"/>
      <c r="BG57" s="245"/>
      <c r="BH57" s="245"/>
      <c r="BI57" s="708"/>
      <c r="BJ57" s="93"/>
      <c r="BK57" s="94"/>
      <c r="BL57" s="95"/>
      <c r="BM57" s="94"/>
      <c r="BN57" s="242"/>
      <c r="BO57" s="242"/>
      <c r="BP57" s="285"/>
      <c r="BQ57" s="359"/>
      <c r="BR57" s="95"/>
      <c r="BS57" s="94"/>
      <c r="BT57" s="95"/>
      <c r="BU57" s="93"/>
      <c r="BV57" s="125"/>
      <c r="BW57" s="126"/>
      <c r="BX57" s="127"/>
      <c r="BY57" s="126"/>
      <c r="BZ57" s="245" t="s">
        <v>175</v>
      </c>
      <c r="CA57" s="245"/>
      <c r="CB57" s="343"/>
      <c r="CC57" s="351"/>
      <c r="CD57" s="127"/>
      <c r="CE57" s="126"/>
      <c r="CF57" s="127"/>
      <c r="CG57" s="129"/>
      <c r="CH57" s="67">
        <f t="shared" si="3"/>
        <v>4</v>
      </c>
      <c r="CI57" s="70">
        <f t="shared" si="1"/>
        <v>2</v>
      </c>
      <c r="CJ57" s="68">
        <f t="shared" si="4"/>
        <v>2</v>
      </c>
    </row>
    <row r="58" spans="1:88" s="63" customFormat="1" ht="51.75" customHeight="1" thickBot="1">
      <c r="A58" s="867" t="s">
        <v>187</v>
      </c>
      <c r="B58" s="736"/>
      <c r="C58" s="745" t="s">
        <v>188</v>
      </c>
      <c r="D58" s="841"/>
      <c r="E58" s="841"/>
      <c r="F58" s="841"/>
      <c r="G58" s="841"/>
      <c r="H58" s="841"/>
      <c r="I58" s="841"/>
      <c r="J58" s="841"/>
      <c r="K58" s="841"/>
      <c r="L58" s="841"/>
      <c r="M58" s="841"/>
      <c r="N58" s="736" t="s">
        <v>105</v>
      </c>
      <c r="O58" s="736"/>
      <c r="P58" s="736"/>
      <c r="Q58" s="736"/>
      <c r="R58" s="158"/>
      <c r="S58" s="189"/>
      <c r="T58" s="190"/>
      <c r="U58" s="190"/>
      <c r="V58" s="893"/>
      <c r="W58" s="894"/>
      <c r="X58" s="572">
        <v>42</v>
      </c>
      <c r="Y58" s="573"/>
      <c r="Z58" s="385">
        <f t="shared" si="5"/>
        <v>30</v>
      </c>
      <c r="AA58" s="386"/>
      <c r="AB58" s="546"/>
      <c r="AC58" s="749"/>
      <c r="AD58" s="548">
        <v>12</v>
      </c>
      <c r="AE58" s="549"/>
      <c r="AF58" s="668">
        <v>12</v>
      </c>
      <c r="AG58" s="780"/>
      <c r="AH58" s="669"/>
      <c r="AI58" s="780"/>
      <c r="AJ58" s="758"/>
      <c r="AK58" s="759"/>
      <c r="AL58" s="763">
        <v>12</v>
      </c>
      <c r="AM58" s="764"/>
      <c r="AN58" s="99"/>
      <c r="AO58" s="100"/>
      <c r="AP58" s="426"/>
      <c r="AQ58" s="397"/>
      <c r="AR58" s="426"/>
      <c r="AS58" s="397"/>
      <c r="AT58" s="99"/>
      <c r="AU58" s="100"/>
      <c r="AV58" s="599"/>
      <c r="AW58" s="693"/>
      <c r="AX58" s="1079"/>
      <c r="AY58" s="1080"/>
      <c r="AZ58" s="114"/>
      <c r="BA58" s="115"/>
      <c r="BB58" s="344"/>
      <c r="BC58" s="702"/>
      <c r="BD58" s="344"/>
      <c r="BE58" s="702"/>
      <c r="BF58" s="114"/>
      <c r="BG58" s="115"/>
      <c r="BH58" s="347"/>
      <c r="BI58" s="1082"/>
      <c r="BJ58" s="365"/>
      <c r="BK58" s="366"/>
      <c r="BL58" s="374"/>
      <c r="BM58" s="366"/>
      <c r="BN58" s="362"/>
      <c r="BO58" s="362"/>
      <c r="BP58" s="362"/>
      <c r="BQ58" s="362"/>
      <c r="BR58" s="374"/>
      <c r="BS58" s="366"/>
      <c r="BT58" s="374"/>
      <c r="BU58" s="365"/>
      <c r="BV58" s="1212"/>
      <c r="BW58" s="1210"/>
      <c r="BX58" s="1209"/>
      <c r="BY58" s="1210"/>
      <c r="BZ58" s="1206"/>
      <c r="CA58" s="1206"/>
      <c r="CB58" s="1206"/>
      <c r="CC58" s="1206"/>
      <c r="CD58" s="1209"/>
      <c r="CE58" s="1210"/>
      <c r="CF58" s="1209"/>
      <c r="CG58" s="1211"/>
      <c r="CH58" s="67">
        <f t="shared" si="3"/>
        <v>12</v>
      </c>
      <c r="CI58" s="70">
        <f t="shared" si="1"/>
        <v>12</v>
      </c>
      <c r="CJ58" s="68">
        <f t="shared" si="4"/>
        <v>0</v>
      </c>
    </row>
    <row r="59" spans="1:88" s="4" customFormat="1" ht="48" customHeight="1" thickBot="1">
      <c r="A59" s="863" t="s">
        <v>8</v>
      </c>
      <c r="B59" s="828"/>
      <c r="C59" s="880" t="s">
        <v>61</v>
      </c>
      <c r="D59" s="881"/>
      <c r="E59" s="881"/>
      <c r="F59" s="881"/>
      <c r="G59" s="881"/>
      <c r="H59" s="881"/>
      <c r="I59" s="881"/>
      <c r="J59" s="881"/>
      <c r="K59" s="881"/>
      <c r="L59" s="881"/>
      <c r="M59" s="882"/>
      <c r="N59" s="198"/>
      <c r="O59" s="742"/>
      <c r="P59" s="828" t="s">
        <v>221</v>
      </c>
      <c r="Q59" s="828"/>
      <c r="R59" s="159"/>
      <c r="S59" s="198"/>
      <c r="T59" s="199"/>
      <c r="U59" s="199"/>
      <c r="V59" s="576">
        <f>SUM(V60:W61)</f>
        <v>2</v>
      </c>
      <c r="W59" s="737"/>
      <c r="X59" s="715">
        <f>SUM(X60:Y61)</f>
        <v>174</v>
      </c>
      <c r="Y59" s="716"/>
      <c r="Z59" s="717">
        <f t="shared" si="5"/>
        <v>136</v>
      </c>
      <c r="AA59" s="718"/>
      <c r="AB59" s="578"/>
      <c r="AC59" s="579"/>
      <c r="AD59" s="561">
        <f>SUM(AD60:AE61)</f>
        <v>38</v>
      </c>
      <c r="AE59" s="562"/>
      <c r="AF59" s="753">
        <f>SUM(AF60:AG61)</f>
        <v>8</v>
      </c>
      <c r="AG59" s="754"/>
      <c r="AH59" s="754">
        <f>SUM(AH60:AI61)</f>
        <v>30</v>
      </c>
      <c r="AI59" s="754"/>
      <c r="AJ59" s="754">
        <f>SUM(AJ60:AK61)</f>
        <v>0</v>
      </c>
      <c r="AK59" s="762"/>
      <c r="AL59" s="367">
        <f>SUM(AL60:AM61)</f>
        <v>0</v>
      </c>
      <c r="AM59" s="368"/>
      <c r="AN59" s="368">
        <f>SUM(AN60:AO61)</f>
        <v>0</v>
      </c>
      <c r="AO59" s="368"/>
      <c r="AP59" s="368">
        <f>SUM(AP60:AQ61)</f>
        <v>0</v>
      </c>
      <c r="AQ59" s="368"/>
      <c r="AR59" s="368">
        <f>SUM(AR60:AS61)</f>
        <v>0</v>
      </c>
      <c r="AS59" s="368"/>
      <c r="AT59" s="368">
        <f>SUM(AT60:AU61)</f>
        <v>0</v>
      </c>
      <c r="AU59" s="368"/>
      <c r="AV59" s="368">
        <f>SUM(AV60:AW61)</f>
        <v>0</v>
      </c>
      <c r="AW59" s="694"/>
      <c r="AX59" s="691">
        <f>SUM(AX60:AY61)</f>
        <v>0</v>
      </c>
      <c r="AY59" s="692"/>
      <c r="AZ59" s="692">
        <f>SUM(AZ60:BA61)</f>
        <v>0</v>
      </c>
      <c r="BA59" s="692"/>
      <c r="BB59" s="692">
        <f>SUM(BB60:BC61)</f>
        <v>0</v>
      </c>
      <c r="BC59" s="692"/>
      <c r="BD59" s="692">
        <f>SUM(BD60:BE61)</f>
        <v>8</v>
      </c>
      <c r="BE59" s="692"/>
      <c r="BF59" s="692">
        <f>SUM(BF60:BG61)</f>
        <v>30</v>
      </c>
      <c r="BG59" s="692"/>
      <c r="BH59" s="692">
        <f>SUM(BH60:BI61)</f>
        <v>2</v>
      </c>
      <c r="BI59" s="773"/>
      <c r="BJ59" s="367">
        <f>SUM(BJ60:BK61)</f>
        <v>0</v>
      </c>
      <c r="BK59" s="368"/>
      <c r="BL59" s="367">
        <f>SUM(BL60:BM61)</f>
        <v>0</v>
      </c>
      <c r="BM59" s="368"/>
      <c r="BN59" s="367">
        <f>SUM(BN60:BO61)</f>
        <v>0</v>
      </c>
      <c r="BO59" s="368"/>
      <c r="BP59" s="367">
        <f>SUM(BP60:BQ61)</f>
        <v>0</v>
      </c>
      <c r="BQ59" s="368"/>
      <c r="BR59" s="367">
        <f>SUM(BR60:BS61)</f>
        <v>0</v>
      </c>
      <c r="BS59" s="368"/>
      <c r="BT59" s="367">
        <f>SUM(BT60:BU61)</f>
        <v>0</v>
      </c>
      <c r="BU59" s="368"/>
      <c r="BV59" s="1213">
        <f>SUM(BV60:BW61)</f>
        <v>0</v>
      </c>
      <c r="BW59" s="692"/>
      <c r="BX59" s="692">
        <f>SUM(BX60:BY61)</f>
        <v>0</v>
      </c>
      <c r="BY59" s="692"/>
      <c r="BZ59" s="692">
        <f>SUM(BZ60:CA61)</f>
        <v>0</v>
      </c>
      <c r="CA59" s="692"/>
      <c r="CB59" s="692">
        <f>SUM(CB60:CC61)</f>
        <v>0</v>
      </c>
      <c r="CC59" s="692"/>
      <c r="CD59" s="692">
        <f>SUM(CD60:CE61)</f>
        <v>0</v>
      </c>
      <c r="CE59" s="692"/>
      <c r="CF59" s="692">
        <f>SUM(CF60:CG61)</f>
        <v>0</v>
      </c>
      <c r="CG59" s="1214"/>
      <c r="CH59" s="67">
        <f t="shared" si="3"/>
        <v>38</v>
      </c>
      <c r="CI59" s="70">
        <f t="shared" si="1"/>
        <v>8</v>
      </c>
      <c r="CJ59" s="68">
        <f t="shared" si="4"/>
        <v>30</v>
      </c>
    </row>
    <row r="60" spans="1:88" s="4" customFormat="1" ht="30" customHeight="1">
      <c r="A60" s="866" t="s">
        <v>9</v>
      </c>
      <c r="B60" s="744"/>
      <c r="C60" s="686" t="s">
        <v>10</v>
      </c>
      <c r="D60" s="686"/>
      <c r="E60" s="686"/>
      <c r="F60" s="686"/>
      <c r="G60" s="686"/>
      <c r="H60" s="686"/>
      <c r="I60" s="686"/>
      <c r="J60" s="686"/>
      <c r="K60" s="686"/>
      <c r="L60" s="686"/>
      <c r="M60" s="686"/>
      <c r="N60" s="200"/>
      <c r="O60" s="855"/>
      <c r="P60" s="744" t="s">
        <v>105</v>
      </c>
      <c r="Q60" s="744"/>
      <c r="R60" s="153"/>
      <c r="S60" s="200"/>
      <c r="T60" s="201"/>
      <c r="U60" s="201"/>
      <c r="V60" s="899">
        <v>1</v>
      </c>
      <c r="W60" s="900"/>
      <c r="X60" s="739">
        <v>96</v>
      </c>
      <c r="Y60" s="740"/>
      <c r="Z60" s="725">
        <f aca="true" t="shared" si="6" ref="Z60:Z99">X60-AD60</f>
        <v>80</v>
      </c>
      <c r="AA60" s="726"/>
      <c r="AB60" s="586"/>
      <c r="AC60" s="587"/>
      <c r="AD60" s="541">
        <v>16</v>
      </c>
      <c r="AE60" s="542"/>
      <c r="AF60" s="731">
        <v>8</v>
      </c>
      <c r="AG60" s="584"/>
      <c r="AH60" s="584">
        <v>8</v>
      </c>
      <c r="AI60" s="584"/>
      <c r="AJ60" s="589"/>
      <c r="AK60" s="757"/>
      <c r="AL60" s="760"/>
      <c r="AM60" s="581"/>
      <c r="AN60" s="581"/>
      <c r="AO60" s="581"/>
      <c r="AP60" s="581"/>
      <c r="AQ60" s="581"/>
      <c r="AR60" s="581"/>
      <c r="AS60" s="581"/>
      <c r="AT60" s="581"/>
      <c r="AU60" s="581"/>
      <c r="AV60" s="581"/>
      <c r="AW60" s="595"/>
      <c r="AX60" s="688"/>
      <c r="AY60" s="596"/>
      <c r="AZ60" s="596"/>
      <c r="BA60" s="596"/>
      <c r="BB60" s="596"/>
      <c r="BC60" s="596"/>
      <c r="BD60" s="596">
        <v>8</v>
      </c>
      <c r="BE60" s="596"/>
      <c r="BF60" s="596">
        <v>8</v>
      </c>
      <c r="BG60" s="596"/>
      <c r="BH60" s="596">
        <v>1</v>
      </c>
      <c r="BI60" s="705"/>
      <c r="BJ60" s="384"/>
      <c r="BK60" s="373"/>
      <c r="BL60" s="372"/>
      <c r="BM60" s="373"/>
      <c r="BN60" s="372"/>
      <c r="BO60" s="373"/>
      <c r="BP60" s="372"/>
      <c r="BQ60" s="373"/>
      <c r="BR60" s="372"/>
      <c r="BS60" s="373"/>
      <c r="BT60" s="372"/>
      <c r="BU60" s="382"/>
      <c r="BV60" s="1201"/>
      <c r="BW60" s="1199"/>
      <c r="BX60" s="1198"/>
      <c r="BY60" s="1199"/>
      <c r="BZ60" s="1198"/>
      <c r="CA60" s="1199"/>
      <c r="CB60" s="1198"/>
      <c r="CC60" s="1199"/>
      <c r="CD60" s="1198"/>
      <c r="CE60" s="1199"/>
      <c r="CF60" s="1198"/>
      <c r="CG60" s="1200"/>
      <c r="CH60" s="67">
        <f t="shared" si="3"/>
        <v>16</v>
      </c>
      <c r="CI60" s="70">
        <f t="shared" si="1"/>
        <v>8</v>
      </c>
      <c r="CJ60" s="68">
        <f t="shared" si="4"/>
        <v>8</v>
      </c>
    </row>
    <row r="61" spans="1:88" s="4" customFormat="1" ht="54" customHeight="1" thickBot="1">
      <c r="A61" s="867" t="s">
        <v>11</v>
      </c>
      <c r="B61" s="736"/>
      <c r="C61" s="745" t="s">
        <v>17</v>
      </c>
      <c r="D61" s="746"/>
      <c r="E61" s="746"/>
      <c r="F61" s="746"/>
      <c r="G61" s="746"/>
      <c r="H61" s="746"/>
      <c r="I61" s="746"/>
      <c r="J61" s="746"/>
      <c r="K61" s="746"/>
      <c r="L61" s="746"/>
      <c r="M61" s="746"/>
      <c r="N61" s="839"/>
      <c r="O61" s="840"/>
      <c r="P61" s="736" t="s">
        <v>105</v>
      </c>
      <c r="Q61" s="736"/>
      <c r="R61" s="161"/>
      <c r="S61" s="202"/>
      <c r="T61" s="203"/>
      <c r="U61" s="203"/>
      <c r="V61" s="895">
        <v>1</v>
      </c>
      <c r="W61" s="896"/>
      <c r="X61" s="572">
        <v>78</v>
      </c>
      <c r="Y61" s="738"/>
      <c r="Z61" s="385">
        <f t="shared" si="6"/>
        <v>56</v>
      </c>
      <c r="AA61" s="386"/>
      <c r="AB61" s="546"/>
      <c r="AC61" s="547"/>
      <c r="AD61" s="548">
        <v>22</v>
      </c>
      <c r="AE61" s="549"/>
      <c r="AF61" s="668"/>
      <c r="AG61" s="669"/>
      <c r="AH61" s="669">
        <v>22</v>
      </c>
      <c r="AI61" s="669"/>
      <c r="AJ61" s="758"/>
      <c r="AK61" s="761"/>
      <c r="AL61" s="678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AW61" s="594"/>
      <c r="AX61" s="400"/>
      <c r="AY61" s="344"/>
      <c r="AZ61" s="344"/>
      <c r="BA61" s="344"/>
      <c r="BB61" s="344"/>
      <c r="BC61" s="344"/>
      <c r="BD61" s="344"/>
      <c r="BE61" s="344"/>
      <c r="BF61" s="344">
        <v>22</v>
      </c>
      <c r="BG61" s="344"/>
      <c r="BH61" s="344">
        <v>1</v>
      </c>
      <c r="BI61" s="347"/>
      <c r="BJ61" s="380"/>
      <c r="BK61" s="363"/>
      <c r="BL61" s="362"/>
      <c r="BM61" s="363"/>
      <c r="BN61" s="362"/>
      <c r="BO61" s="363"/>
      <c r="BP61" s="362"/>
      <c r="BQ61" s="363"/>
      <c r="BR61" s="362"/>
      <c r="BS61" s="363"/>
      <c r="BT61" s="362"/>
      <c r="BU61" s="381"/>
      <c r="BV61" s="1207"/>
      <c r="BW61" s="1208"/>
      <c r="BX61" s="1206"/>
      <c r="BY61" s="1208"/>
      <c r="BZ61" s="1206"/>
      <c r="CA61" s="1208"/>
      <c r="CB61" s="1206"/>
      <c r="CC61" s="1208"/>
      <c r="CD61" s="1206"/>
      <c r="CE61" s="1208"/>
      <c r="CF61" s="1206"/>
      <c r="CG61" s="1215"/>
      <c r="CH61" s="67">
        <f t="shared" si="3"/>
        <v>22</v>
      </c>
      <c r="CI61" s="70">
        <f t="shared" si="1"/>
        <v>0</v>
      </c>
      <c r="CJ61" s="68">
        <f t="shared" si="4"/>
        <v>22</v>
      </c>
    </row>
    <row r="62" spans="1:88" s="4" customFormat="1" ht="42.75" customHeight="1" thickBot="1">
      <c r="A62" s="863" t="s">
        <v>62</v>
      </c>
      <c r="B62" s="828"/>
      <c r="C62" s="743" t="s">
        <v>63</v>
      </c>
      <c r="D62" s="743"/>
      <c r="E62" s="743"/>
      <c r="F62" s="743"/>
      <c r="G62" s="743"/>
      <c r="H62" s="743"/>
      <c r="I62" s="743"/>
      <c r="J62" s="743"/>
      <c r="K62" s="743"/>
      <c r="L62" s="743"/>
      <c r="M62" s="743"/>
      <c r="N62" s="198"/>
      <c r="O62" s="742"/>
      <c r="P62" s="828"/>
      <c r="Q62" s="828"/>
      <c r="R62" s="159"/>
      <c r="S62" s="198"/>
      <c r="T62" s="199"/>
      <c r="U62" s="199"/>
      <c r="V62" s="576">
        <f>V63+V77</f>
        <v>16</v>
      </c>
      <c r="W62" s="737"/>
      <c r="X62" s="715">
        <f>X63+X77</f>
        <v>2454</v>
      </c>
      <c r="Y62" s="716"/>
      <c r="Z62" s="717">
        <f t="shared" si="6"/>
        <v>1948</v>
      </c>
      <c r="AA62" s="718"/>
      <c r="AB62" s="719"/>
      <c r="AC62" s="720"/>
      <c r="AD62" s="561">
        <f>AD63+AD77</f>
        <v>506</v>
      </c>
      <c r="AE62" s="562"/>
      <c r="AF62" s="545">
        <f>AF63+AF77</f>
        <v>325</v>
      </c>
      <c r="AG62" s="538"/>
      <c r="AH62" s="538">
        <f>AH63+AH77</f>
        <v>177</v>
      </c>
      <c r="AI62" s="538"/>
      <c r="AJ62" s="538">
        <f>AJ63+AJ77</f>
        <v>4</v>
      </c>
      <c r="AK62" s="539"/>
      <c r="AL62" s="558">
        <f>AL63+AL77</f>
        <v>38</v>
      </c>
      <c r="AM62" s="430"/>
      <c r="AN62" s="432">
        <f>AN63+AN77</f>
        <v>10</v>
      </c>
      <c r="AO62" s="430"/>
      <c r="AP62" s="432">
        <f>AP63+AP77</f>
        <v>1</v>
      </c>
      <c r="AQ62" s="430"/>
      <c r="AR62" s="432">
        <f>AR63+AR77</f>
        <v>22</v>
      </c>
      <c r="AS62" s="430"/>
      <c r="AT62" s="432">
        <f>AT63+AT77</f>
        <v>36</v>
      </c>
      <c r="AU62" s="430"/>
      <c r="AV62" s="432">
        <f>AV63+AV77</f>
        <v>3</v>
      </c>
      <c r="AW62" s="536"/>
      <c r="AX62" s="689">
        <f>AX63+AX77</f>
        <v>12</v>
      </c>
      <c r="AY62" s="690"/>
      <c r="AZ62" s="701">
        <f>AZ63+AZ77</f>
        <v>14</v>
      </c>
      <c r="BA62" s="690"/>
      <c r="BB62" s="701">
        <f>BB63+BB77</f>
        <v>1</v>
      </c>
      <c r="BC62" s="690"/>
      <c r="BD62" s="701">
        <f>BD63+BD77</f>
        <v>31</v>
      </c>
      <c r="BE62" s="690"/>
      <c r="BF62" s="701">
        <f>BF63+BF77</f>
        <v>37</v>
      </c>
      <c r="BG62" s="690"/>
      <c r="BH62" s="701">
        <f>BH63+BH77</f>
        <v>4</v>
      </c>
      <c r="BI62" s="709"/>
      <c r="BJ62" s="429">
        <f>SUM(BJ63,BJ77)</f>
        <v>86</v>
      </c>
      <c r="BK62" s="430"/>
      <c r="BL62" s="432">
        <f>SUM(BL63,BL77)</f>
        <v>0</v>
      </c>
      <c r="BM62" s="430"/>
      <c r="BN62" s="432">
        <f>SUM(BN63,BN77)</f>
        <v>0</v>
      </c>
      <c r="BO62" s="430"/>
      <c r="BP62" s="432">
        <f>SUM(BP63,BP77)</f>
        <v>74</v>
      </c>
      <c r="BQ62" s="430"/>
      <c r="BR62" s="432">
        <f>SUM(BR63,BR77)</f>
        <v>0</v>
      </c>
      <c r="BS62" s="430"/>
      <c r="BT62" s="432">
        <f>SUM(BT63,BT77)</f>
        <v>0</v>
      </c>
      <c r="BU62" s="536"/>
      <c r="BV62" s="689">
        <f>BV63+BV77</f>
        <v>28</v>
      </c>
      <c r="BW62" s="690"/>
      <c r="BX62" s="701">
        <f>BX63+BX77</f>
        <v>38</v>
      </c>
      <c r="BY62" s="690"/>
      <c r="BZ62" s="701">
        <f>BZ63+BZ77</f>
        <v>4</v>
      </c>
      <c r="CA62" s="690"/>
      <c r="CB62" s="701">
        <f>CB63+CB77</f>
        <v>34</v>
      </c>
      <c r="CC62" s="690"/>
      <c r="CD62" s="701">
        <f>CD63+CD77</f>
        <v>46</v>
      </c>
      <c r="CE62" s="690"/>
      <c r="CF62" s="701">
        <f>CF63+CF77</f>
        <v>3</v>
      </c>
      <c r="CG62" s="709"/>
      <c r="CH62" s="69">
        <f>SUM(AL62:AO62,AR62:AU62,AX62:BA62,BD62:BG62,BJ62:BM62,BP62:BS62,BV62:BY62,CB62:CE62)</f>
        <v>506</v>
      </c>
      <c r="CI62" s="70">
        <f>SUM(AL62,AR62,AX62,BD62,BJ62,BP62,BV62,CB62)</f>
        <v>325</v>
      </c>
      <c r="CJ62" s="70">
        <f>SUM(AN62,AT62,AZ62,BF62,BL62,BR62,BX62,CD62)</f>
        <v>181</v>
      </c>
    </row>
    <row r="63" spans="1:88" s="4" customFormat="1" ht="46.5" customHeight="1" thickBot="1">
      <c r="A63" s="864" t="s">
        <v>64</v>
      </c>
      <c r="B63" s="865"/>
      <c r="C63" s="741" t="s">
        <v>16</v>
      </c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204" t="s">
        <v>225</v>
      </c>
      <c r="O63" s="887"/>
      <c r="P63" s="865" t="s">
        <v>226</v>
      </c>
      <c r="Q63" s="865"/>
      <c r="R63" s="162"/>
      <c r="S63" s="204" t="s">
        <v>226</v>
      </c>
      <c r="T63" s="205"/>
      <c r="U63" s="205"/>
      <c r="V63" s="901">
        <f>SUM(V64:W76)</f>
        <v>9</v>
      </c>
      <c r="W63" s="902"/>
      <c r="X63" s="723">
        <f>SUM(X64:Y76)</f>
        <v>955</v>
      </c>
      <c r="Y63" s="724"/>
      <c r="Z63" s="552">
        <f t="shared" si="6"/>
        <v>777</v>
      </c>
      <c r="AA63" s="553"/>
      <c r="AB63" s="554"/>
      <c r="AC63" s="555"/>
      <c r="AD63" s="556">
        <f>SUM(AD64:AE76)</f>
        <v>178</v>
      </c>
      <c r="AE63" s="557"/>
      <c r="AF63" s="630">
        <f>SUM(AF64:AG76)</f>
        <v>95</v>
      </c>
      <c r="AG63" s="683"/>
      <c r="AH63" s="683">
        <f>SUM(AH64:AI76)</f>
        <v>83</v>
      </c>
      <c r="AI63" s="683"/>
      <c r="AJ63" s="683">
        <f>SUM(AJ64:AK76)</f>
        <v>0</v>
      </c>
      <c r="AK63" s="684"/>
      <c r="AL63" s="431">
        <f>SUM(AL64:AM76)</f>
        <v>38</v>
      </c>
      <c r="AM63" s="364"/>
      <c r="AN63" s="364">
        <f>SUM(AN64:AO76)</f>
        <v>10</v>
      </c>
      <c r="AO63" s="364"/>
      <c r="AP63" s="364">
        <f>SUM(AP64:AQ76)</f>
        <v>1</v>
      </c>
      <c r="AQ63" s="364"/>
      <c r="AR63" s="364">
        <f>SUM(AR64:AS76)</f>
        <v>22</v>
      </c>
      <c r="AS63" s="364"/>
      <c r="AT63" s="364">
        <f>SUM(AT64:AU76)</f>
        <v>36</v>
      </c>
      <c r="AU63" s="364"/>
      <c r="AV63" s="364">
        <f>SUM(AV64:AW76)</f>
        <v>3</v>
      </c>
      <c r="AW63" s="700"/>
      <c r="AX63" s="696">
        <f>SUM(AX64:AY76)</f>
        <v>12</v>
      </c>
      <c r="AY63" s="695"/>
      <c r="AZ63" s="695">
        <f>SUM(AZ64:BA76)</f>
        <v>14</v>
      </c>
      <c r="BA63" s="695"/>
      <c r="BB63" s="695">
        <f>SUM(BB64:BC76)</f>
        <v>1</v>
      </c>
      <c r="BC63" s="695"/>
      <c r="BD63" s="695">
        <f>SUM(BD64:BE76)</f>
        <v>11</v>
      </c>
      <c r="BE63" s="695"/>
      <c r="BF63" s="695">
        <f>SUM(BF64:BG76)</f>
        <v>11</v>
      </c>
      <c r="BG63" s="695"/>
      <c r="BH63" s="695">
        <f>SUM(BH64:BI76)</f>
        <v>2</v>
      </c>
      <c r="BI63" s="703"/>
      <c r="BJ63" s="431"/>
      <c r="BK63" s="364"/>
      <c r="BL63" s="364"/>
      <c r="BM63" s="364"/>
      <c r="BN63" s="364"/>
      <c r="BO63" s="364"/>
      <c r="BP63" s="364"/>
      <c r="BQ63" s="364"/>
      <c r="BR63" s="364"/>
      <c r="BS63" s="364"/>
      <c r="BT63" s="364"/>
      <c r="BU63" s="371"/>
      <c r="BV63" s="1217">
        <f>SUM(BV64:BW76)</f>
        <v>12</v>
      </c>
      <c r="BW63" s="695"/>
      <c r="BX63" s="695">
        <f>SUM(BX64:BY76)</f>
        <v>12</v>
      </c>
      <c r="BY63" s="695"/>
      <c r="BZ63" s="695">
        <f>SUM(BZ64:CA76)</f>
        <v>2</v>
      </c>
      <c r="CA63" s="695"/>
      <c r="CB63" s="695">
        <f>SUM(CB64:CC76)</f>
        <v>0</v>
      </c>
      <c r="CC63" s="695"/>
      <c r="CD63" s="695">
        <f>SUM(CD64:CE76)</f>
        <v>0</v>
      </c>
      <c r="CE63" s="695"/>
      <c r="CF63" s="695">
        <f>SUM(CF64:CG76)</f>
        <v>0</v>
      </c>
      <c r="CG63" s="1216"/>
      <c r="CH63" s="67">
        <f t="shared" si="3"/>
        <v>178</v>
      </c>
      <c r="CI63" s="70">
        <f aca="true" t="shared" si="7" ref="CI63:CI100">SUM(AL63,AR63,AX63,BD63,BJ63,BP63,BV63,CB63)</f>
        <v>95</v>
      </c>
      <c r="CJ63" s="68">
        <f t="shared" si="4"/>
        <v>83</v>
      </c>
    </row>
    <row r="64" spans="1:88" s="4" customFormat="1" ht="25.5" customHeight="1">
      <c r="A64" s="866" t="s">
        <v>157</v>
      </c>
      <c r="B64" s="744"/>
      <c r="C64" s="686" t="s">
        <v>122</v>
      </c>
      <c r="D64" s="686"/>
      <c r="E64" s="686"/>
      <c r="F64" s="686"/>
      <c r="G64" s="686"/>
      <c r="H64" s="686"/>
      <c r="I64" s="686"/>
      <c r="J64" s="686"/>
      <c r="K64" s="686"/>
      <c r="L64" s="686"/>
      <c r="M64" s="686"/>
      <c r="N64" s="200" t="s">
        <v>103</v>
      </c>
      <c r="O64" s="855"/>
      <c r="P64" s="744" t="s">
        <v>105</v>
      </c>
      <c r="Q64" s="744"/>
      <c r="R64" s="153"/>
      <c r="S64" s="200"/>
      <c r="T64" s="201"/>
      <c r="U64" s="201"/>
      <c r="V64" s="899">
        <v>1</v>
      </c>
      <c r="W64" s="900"/>
      <c r="X64" s="739">
        <v>117</v>
      </c>
      <c r="Y64" s="748"/>
      <c r="Z64" s="725">
        <f t="shared" si="6"/>
        <v>95</v>
      </c>
      <c r="AA64" s="726"/>
      <c r="AB64" s="586"/>
      <c r="AC64" s="587"/>
      <c r="AD64" s="541">
        <v>22</v>
      </c>
      <c r="AE64" s="542"/>
      <c r="AF64" s="755">
        <f aca="true" t="shared" si="8" ref="AF64:AF73">AD64-AH64</f>
        <v>11</v>
      </c>
      <c r="AG64" s="756"/>
      <c r="AH64" s="584">
        <v>11</v>
      </c>
      <c r="AI64" s="584"/>
      <c r="AJ64" s="584"/>
      <c r="AK64" s="685"/>
      <c r="AL64" s="760"/>
      <c r="AM64" s="581"/>
      <c r="AN64" s="581"/>
      <c r="AO64" s="581"/>
      <c r="AP64" s="581"/>
      <c r="AQ64" s="581"/>
      <c r="AR64" s="581">
        <v>6</v>
      </c>
      <c r="AS64" s="581"/>
      <c r="AT64" s="581">
        <v>6</v>
      </c>
      <c r="AU64" s="581"/>
      <c r="AV64" s="581"/>
      <c r="AW64" s="595"/>
      <c r="AX64" s="688"/>
      <c r="AY64" s="596"/>
      <c r="AZ64" s="596"/>
      <c r="BA64" s="596"/>
      <c r="BB64" s="596"/>
      <c r="BC64" s="596"/>
      <c r="BD64" s="596">
        <v>5</v>
      </c>
      <c r="BE64" s="596"/>
      <c r="BF64" s="596">
        <v>5</v>
      </c>
      <c r="BG64" s="596"/>
      <c r="BH64" s="596">
        <v>1</v>
      </c>
      <c r="BI64" s="705"/>
      <c r="BJ64" s="532"/>
      <c r="BK64" s="369"/>
      <c r="BL64" s="261"/>
      <c r="BM64" s="369"/>
      <c r="BN64" s="261"/>
      <c r="BO64" s="369"/>
      <c r="BP64" s="261"/>
      <c r="BQ64" s="369"/>
      <c r="BR64" s="261"/>
      <c r="BS64" s="369"/>
      <c r="BT64" s="261"/>
      <c r="BU64" s="370"/>
      <c r="BV64" s="1177"/>
      <c r="BW64" s="1219"/>
      <c r="BX64" s="1186"/>
      <c r="BY64" s="1219"/>
      <c r="BZ64" s="1186"/>
      <c r="CA64" s="1219"/>
      <c r="CB64" s="1186"/>
      <c r="CC64" s="1219"/>
      <c r="CD64" s="1186"/>
      <c r="CE64" s="1219"/>
      <c r="CF64" s="1186"/>
      <c r="CG64" s="1220"/>
      <c r="CH64" s="67">
        <f t="shared" si="3"/>
        <v>22</v>
      </c>
      <c r="CI64" s="70">
        <f t="shared" si="7"/>
        <v>11</v>
      </c>
      <c r="CJ64" s="68">
        <f t="shared" si="4"/>
        <v>11</v>
      </c>
    </row>
    <row r="65" spans="1:88" s="4" customFormat="1" ht="30" customHeight="1">
      <c r="A65" s="862" t="s">
        <v>158</v>
      </c>
      <c r="B65" s="687"/>
      <c r="C65" s="682" t="s">
        <v>123</v>
      </c>
      <c r="D65" s="682"/>
      <c r="E65" s="682"/>
      <c r="F65" s="682"/>
      <c r="G65" s="682"/>
      <c r="H65" s="682"/>
      <c r="I65" s="682"/>
      <c r="J65" s="682"/>
      <c r="K65" s="682"/>
      <c r="L65" s="682"/>
      <c r="M65" s="682"/>
      <c r="N65" s="187" t="s">
        <v>105</v>
      </c>
      <c r="O65" s="833"/>
      <c r="P65" s="687"/>
      <c r="Q65" s="687"/>
      <c r="R65" s="154"/>
      <c r="S65" s="187"/>
      <c r="T65" s="188"/>
      <c r="U65" s="188"/>
      <c r="V65" s="734">
        <v>1</v>
      </c>
      <c r="W65" s="735"/>
      <c r="X65" s="670">
        <v>57</v>
      </c>
      <c r="Y65" s="671"/>
      <c r="Z65" s="185">
        <f t="shared" si="6"/>
        <v>41</v>
      </c>
      <c r="AA65" s="186"/>
      <c r="AB65" s="559"/>
      <c r="AC65" s="560"/>
      <c r="AD65" s="563">
        <v>16</v>
      </c>
      <c r="AE65" s="564"/>
      <c r="AF65" s="421">
        <f t="shared" si="8"/>
        <v>8</v>
      </c>
      <c r="AG65" s="235"/>
      <c r="AH65" s="458">
        <v>8</v>
      </c>
      <c r="AI65" s="458"/>
      <c r="AJ65" s="550"/>
      <c r="AK65" s="551"/>
      <c r="AL65" s="348">
        <v>8</v>
      </c>
      <c r="AM65" s="242"/>
      <c r="AN65" s="242"/>
      <c r="AO65" s="242"/>
      <c r="AP65" s="242"/>
      <c r="AQ65" s="242"/>
      <c r="AR65" s="242"/>
      <c r="AS65" s="242"/>
      <c r="AT65" s="242">
        <v>8</v>
      </c>
      <c r="AU65" s="242"/>
      <c r="AV65" s="242">
        <v>1</v>
      </c>
      <c r="AW65" s="354"/>
      <c r="AX65" s="351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343"/>
      <c r="BJ65" s="360"/>
      <c r="BK65" s="358"/>
      <c r="BL65" s="356"/>
      <c r="BM65" s="358"/>
      <c r="BN65" s="356"/>
      <c r="BO65" s="358"/>
      <c r="BP65" s="356"/>
      <c r="BQ65" s="358"/>
      <c r="BR65" s="356"/>
      <c r="BS65" s="358"/>
      <c r="BT65" s="356"/>
      <c r="BU65" s="357"/>
      <c r="BV65" s="1191"/>
      <c r="BW65" s="1218"/>
      <c r="BX65" s="1193"/>
      <c r="BY65" s="1218"/>
      <c r="BZ65" s="1193"/>
      <c r="CA65" s="1218"/>
      <c r="CB65" s="1193"/>
      <c r="CC65" s="1218"/>
      <c r="CD65" s="1193"/>
      <c r="CE65" s="1218"/>
      <c r="CF65" s="1193"/>
      <c r="CG65" s="1221"/>
      <c r="CH65" s="67">
        <f t="shared" si="3"/>
        <v>16</v>
      </c>
      <c r="CI65" s="70">
        <f t="shared" si="7"/>
        <v>8</v>
      </c>
      <c r="CJ65" s="68">
        <f t="shared" si="4"/>
        <v>8</v>
      </c>
    </row>
    <row r="66" spans="1:88" s="4" customFormat="1" ht="36" customHeight="1">
      <c r="A66" s="862" t="s">
        <v>159</v>
      </c>
      <c r="B66" s="687"/>
      <c r="C66" s="682" t="s">
        <v>124</v>
      </c>
      <c r="D66" s="682"/>
      <c r="E66" s="682"/>
      <c r="F66" s="682"/>
      <c r="G66" s="682"/>
      <c r="H66" s="682"/>
      <c r="I66" s="682"/>
      <c r="J66" s="682"/>
      <c r="K66" s="682"/>
      <c r="L66" s="682"/>
      <c r="M66" s="682"/>
      <c r="N66" s="187" t="s">
        <v>103</v>
      </c>
      <c r="O66" s="833"/>
      <c r="P66" s="687"/>
      <c r="Q66" s="687"/>
      <c r="R66" s="154"/>
      <c r="S66" s="187"/>
      <c r="T66" s="188"/>
      <c r="U66" s="188"/>
      <c r="V66" s="734">
        <v>1</v>
      </c>
      <c r="W66" s="735"/>
      <c r="X66" s="670">
        <v>57</v>
      </c>
      <c r="Y66" s="671"/>
      <c r="Z66" s="185">
        <f t="shared" si="6"/>
        <v>41</v>
      </c>
      <c r="AA66" s="186"/>
      <c r="AB66" s="559"/>
      <c r="AC66" s="560"/>
      <c r="AD66" s="563">
        <v>16</v>
      </c>
      <c r="AE66" s="564"/>
      <c r="AF66" s="421">
        <f t="shared" si="8"/>
        <v>8</v>
      </c>
      <c r="AG66" s="235"/>
      <c r="AH66" s="458">
        <v>8</v>
      </c>
      <c r="AI66" s="458"/>
      <c r="AJ66" s="550"/>
      <c r="AK66" s="551"/>
      <c r="AL66" s="348">
        <v>8</v>
      </c>
      <c r="AM66" s="242"/>
      <c r="AN66" s="242"/>
      <c r="AO66" s="242"/>
      <c r="AP66" s="242"/>
      <c r="AQ66" s="242"/>
      <c r="AR66" s="242"/>
      <c r="AS66" s="242"/>
      <c r="AT66" s="242">
        <v>8</v>
      </c>
      <c r="AU66" s="242"/>
      <c r="AV66" s="242">
        <v>1</v>
      </c>
      <c r="AW66" s="354"/>
      <c r="AX66" s="351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343"/>
      <c r="BJ66" s="360"/>
      <c r="BK66" s="358"/>
      <c r="BL66" s="356"/>
      <c r="BM66" s="358"/>
      <c r="BN66" s="356"/>
      <c r="BO66" s="358"/>
      <c r="BP66" s="356"/>
      <c r="BQ66" s="358"/>
      <c r="BR66" s="356"/>
      <c r="BS66" s="358"/>
      <c r="BT66" s="356"/>
      <c r="BU66" s="357"/>
      <c r="BV66" s="1191"/>
      <c r="BW66" s="1218"/>
      <c r="BX66" s="1193"/>
      <c r="BY66" s="1218"/>
      <c r="BZ66" s="1193"/>
      <c r="CA66" s="1218"/>
      <c r="CB66" s="1193"/>
      <c r="CC66" s="1218"/>
      <c r="CD66" s="1193"/>
      <c r="CE66" s="1218"/>
      <c r="CF66" s="1193"/>
      <c r="CG66" s="1221"/>
      <c r="CH66" s="67">
        <f t="shared" si="3"/>
        <v>16</v>
      </c>
      <c r="CI66" s="70">
        <f t="shared" si="7"/>
        <v>8</v>
      </c>
      <c r="CJ66" s="68">
        <f t="shared" si="4"/>
        <v>8</v>
      </c>
    </row>
    <row r="67" spans="1:88" s="4" customFormat="1" ht="39" customHeight="1">
      <c r="A67" s="862" t="s">
        <v>160</v>
      </c>
      <c r="B67" s="687"/>
      <c r="C67" s="682" t="s">
        <v>125</v>
      </c>
      <c r="D67" s="682"/>
      <c r="E67" s="682"/>
      <c r="F67" s="682"/>
      <c r="G67" s="682"/>
      <c r="H67" s="682"/>
      <c r="I67" s="682"/>
      <c r="J67" s="682"/>
      <c r="K67" s="682"/>
      <c r="L67" s="682"/>
      <c r="M67" s="682"/>
      <c r="N67" s="187" t="s">
        <v>103</v>
      </c>
      <c r="O67" s="833"/>
      <c r="P67" s="687"/>
      <c r="Q67" s="687"/>
      <c r="R67" s="154"/>
      <c r="S67" s="187"/>
      <c r="T67" s="188"/>
      <c r="U67" s="188"/>
      <c r="V67" s="734"/>
      <c r="W67" s="735"/>
      <c r="X67" s="670">
        <v>39</v>
      </c>
      <c r="Y67" s="671"/>
      <c r="Z67" s="185">
        <f t="shared" si="6"/>
        <v>29</v>
      </c>
      <c r="AA67" s="186"/>
      <c r="AB67" s="559"/>
      <c r="AC67" s="560"/>
      <c r="AD67" s="563">
        <v>10</v>
      </c>
      <c r="AE67" s="564"/>
      <c r="AF67" s="421">
        <f t="shared" si="8"/>
        <v>5</v>
      </c>
      <c r="AG67" s="235"/>
      <c r="AH67" s="458">
        <v>5</v>
      </c>
      <c r="AI67" s="458"/>
      <c r="AJ67" s="550"/>
      <c r="AK67" s="551"/>
      <c r="AL67" s="348">
        <v>5</v>
      </c>
      <c r="AM67" s="242"/>
      <c r="AN67" s="242">
        <v>5</v>
      </c>
      <c r="AO67" s="242"/>
      <c r="AP67" s="242"/>
      <c r="AQ67" s="242"/>
      <c r="AR67" s="242"/>
      <c r="AS67" s="242"/>
      <c r="AT67" s="242"/>
      <c r="AU67" s="242"/>
      <c r="AV67" s="242"/>
      <c r="AW67" s="354"/>
      <c r="AX67" s="351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343"/>
      <c r="BJ67" s="360"/>
      <c r="BK67" s="358"/>
      <c r="BL67" s="356"/>
      <c r="BM67" s="358"/>
      <c r="BN67" s="356"/>
      <c r="BO67" s="358"/>
      <c r="BP67" s="356"/>
      <c r="BQ67" s="358"/>
      <c r="BR67" s="356"/>
      <c r="BS67" s="358"/>
      <c r="BT67" s="356"/>
      <c r="BU67" s="357"/>
      <c r="BV67" s="1191"/>
      <c r="BW67" s="1218"/>
      <c r="BX67" s="1193"/>
      <c r="BY67" s="1218"/>
      <c r="BZ67" s="1193"/>
      <c r="CA67" s="1218"/>
      <c r="CB67" s="1193"/>
      <c r="CC67" s="1218"/>
      <c r="CD67" s="1193"/>
      <c r="CE67" s="1218"/>
      <c r="CF67" s="1193"/>
      <c r="CG67" s="1221"/>
      <c r="CH67" s="67">
        <f t="shared" si="3"/>
        <v>10</v>
      </c>
      <c r="CI67" s="70">
        <f t="shared" si="7"/>
        <v>5</v>
      </c>
      <c r="CJ67" s="68">
        <f t="shared" si="4"/>
        <v>5</v>
      </c>
    </row>
    <row r="68" spans="1:88" s="4" customFormat="1" ht="58.5" customHeight="1">
      <c r="A68" s="862" t="s">
        <v>161</v>
      </c>
      <c r="B68" s="687"/>
      <c r="C68" s="682" t="s">
        <v>126</v>
      </c>
      <c r="D68" s="682"/>
      <c r="E68" s="682"/>
      <c r="F68" s="682"/>
      <c r="G68" s="682"/>
      <c r="H68" s="682"/>
      <c r="I68" s="682"/>
      <c r="J68" s="682"/>
      <c r="K68" s="682"/>
      <c r="L68" s="682"/>
      <c r="M68" s="682"/>
      <c r="N68" s="187"/>
      <c r="O68" s="833"/>
      <c r="P68" s="687"/>
      <c r="Q68" s="687"/>
      <c r="R68" s="154"/>
      <c r="S68" s="187" t="s">
        <v>105</v>
      </c>
      <c r="T68" s="188"/>
      <c r="U68" s="188"/>
      <c r="V68" s="734">
        <v>1</v>
      </c>
      <c r="W68" s="735"/>
      <c r="X68" s="670">
        <v>54</v>
      </c>
      <c r="Y68" s="671"/>
      <c r="Z68" s="185">
        <f t="shared" si="6"/>
        <v>46</v>
      </c>
      <c r="AA68" s="186"/>
      <c r="AB68" s="559"/>
      <c r="AC68" s="560"/>
      <c r="AD68" s="541">
        <v>8</v>
      </c>
      <c r="AE68" s="542"/>
      <c r="AF68" s="421">
        <f t="shared" si="8"/>
        <v>4</v>
      </c>
      <c r="AG68" s="235"/>
      <c r="AH68" s="458">
        <v>4</v>
      </c>
      <c r="AI68" s="458"/>
      <c r="AJ68" s="550"/>
      <c r="AK68" s="551"/>
      <c r="AL68" s="348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354"/>
      <c r="AX68" s="351"/>
      <c r="AY68" s="245"/>
      <c r="AZ68" s="245"/>
      <c r="BA68" s="245"/>
      <c r="BB68" s="245"/>
      <c r="BC68" s="245"/>
      <c r="BD68" s="343"/>
      <c r="BE68" s="351"/>
      <c r="BF68" s="343"/>
      <c r="BG68" s="351"/>
      <c r="BH68" s="343"/>
      <c r="BI68" s="704"/>
      <c r="BJ68" s="348"/>
      <c r="BK68" s="301"/>
      <c r="BL68" s="242"/>
      <c r="BM68" s="242"/>
      <c r="BN68" s="242"/>
      <c r="BO68" s="242"/>
      <c r="BP68" s="285"/>
      <c r="BQ68" s="359"/>
      <c r="BR68" s="285"/>
      <c r="BS68" s="359"/>
      <c r="BT68" s="285"/>
      <c r="BU68" s="286"/>
      <c r="BV68" s="428">
        <v>4</v>
      </c>
      <c r="BW68" s="317"/>
      <c r="BX68" s="245">
        <v>4</v>
      </c>
      <c r="BY68" s="245"/>
      <c r="BZ68" s="245">
        <v>1</v>
      </c>
      <c r="CA68" s="245"/>
      <c r="CB68" s="343"/>
      <c r="CC68" s="351"/>
      <c r="CD68" s="343"/>
      <c r="CE68" s="351"/>
      <c r="CF68" s="343"/>
      <c r="CG68" s="704"/>
      <c r="CH68" s="67">
        <f t="shared" si="3"/>
        <v>8</v>
      </c>
      <c r="CI68" s="70">
        <f t="shared" si="7"/>
        <v>4</v>
      </c>
      <c r="CJ68" s="68">
        <f t="shared" si="4"/>
        <v>4</v>
      </c>
    </row>
    <row r="69" spans="1:88" s="4" customFormat="1" ht="32.25" customHeight="1">
      <c r="A69" s="862" t="s">
        <v>162</v>
      </c>
      <c r="B69" s="687"/>
      <c r="C69" s="682" t="s">
        <v>127</v>
      </c>
      <c r="D69" s="682"/>
      <c r="E69" s="682"/>
      <c r="F69" s="682"/>
      <c r="G69" s="682"/>
      <c r="H69" s="682"/>
      <c r="I69" s="682"/>
      <c r="J69" s="682"/>
      <c r="K69" s="682"/>
      <c r="L69" s="682"/>
      <c r="M69" s="682"/>
      <c r="N69" s="187"/>
      <c r="O69" s="833"/>
      <c r="P69" s="687" t="s">
        <v>105</v>
      </c>
      <c r="Q69" s="687"/>
      <c r="R69" s="154"/>
      <c r="S69" s="187"/>
      <c r="T69" s="188"/>
      <c r="U69" s="188"/>
      <c r="V69" s="734">
        <v>1</v>
      </c>
      <c r="W69" s="735"/>
      <c r="X69" s="670">
        <v>69</v>
      </c>
      <c r="Y69" s="671"/>
      <c r="Z69" s="185">
        <f t="shared" si="6"/>
        <v>61</v>
      </c>
      <c r="AA69" s="186"/>
      <c r="AB69" s="559"/>
      <c r="AC69" s="560"/>
      <c r="AD69" s="541">
        <v>8</v>
      </c>
      <c r="AE69" s="542"/>
      <c r="AF69" s="421">
        <f t="shared" si="8"/>
        <v>4</v>
      </c>
      <c r="AG69" s="235"/>
      <c r="AH69" s="458">
        <v>4</v>
      </c>
      <c r="AI69" s="458"/>
      <c r="AJ69" s="550"/>
      <c r="AK69" s="551"/>
      <c r="AL69" s="348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354"/>
      <c r="AX69" s="351"/>
      <c r="AY69" s="245"/>
      <c r="AZ69" s="245"/>
      <c r="BA69" s="245"/>
      <c r="BB69" s="245"/>
      <c r="BC69" s="245"/>
      <c r="BD69" s="245">
        <v>4</v>
      </c>
      <c r="BE69" s="245"/>
      <c r="BF69" s="245">
        <v>4</v>
      </c>
      <c r="BG69" s="245"/>
      <c r="BH69" s="245">
        <v>1</v>
      </c>
      <c r="BI69" s="343"/>
      <c r="BJ69" s="360"/>
      <c r="BK69" s="358"/>
      <c r="BL69" s="356"/>
      <c r="BM69" s="358"/>
      <c r="BN69" s="356"/>
      <c r="BO69" s="358"/>
      <c r="BP69" s="356"/>
      <c r="BQ69" s="358"/>
      <c r="BR69" s="356"/>
      <c r="BS69" s="358"/>
      <c r="BT69" s="356"/>
      <c r="BU69" s="357"/>
      <c r="BV69" s="1191"/>
      <c r="BW69" s="1218"/>
      <c r="BX69" s="1193"/>
      <c r="BY69" s="1218"/>
      <c r="BZ69" s="1193"/>
      <c r="CA69" s="1218"/>
      <c r="CB69" s="1193"/>
      <c r="CC69" s="1218"/>
      <c r="CD69" s="1193"/>
      <c r="CE69" s="1218"/>
      <c r="CF69" s="1193"/>
      <c r="CG69" s="1221"/>
      <c r="CH69" s="67">
        <f t="shared" si="3"/>
        <v>8</v>
      </c>
      <c r="CI69" s="70">
        <f t="shared" si="7"/>
        <v>4</v>
      </c>
      <c r="CJ69" s="68">
        <f t="shared" si="4"/>
        <v>4</v>
      </c>
    </row>
    <row r="70" spans="1:88" s="4" customFormat="1" ht="30" customHeight="1">
      <c r="A70" s="862" t="s">
        <v>163</v>
      </c>
      <c r="B70" s="687"/>
      <c r="C70" s="682" t="s">
        <v>128</v>
      </c>
      <c r="D70" s="682"/>
      <c r="E70" s="682"/>
      <c r="F70" s="682"/>
      <c r="G70" s="682"/>
      <c r="H70" s="682"/>
      <c r="I70" s="682"/>
      <c r="J70" s="682"/>
      <c r="K70" s="682"/>
      <c r="L70" s="682"/>
      <c r="M70" s="682"/>
      <c r="N70" s="187"/>
      <c r="O70" s="833"/>
      <c r="P70" s="687"/>
      <c r="Q70" s="687"/>
      <c r="R70" s="154"/>
      <c r="S70" s="187" t="s">
        <v>105</v>
      </c>
      <c r="T70" s="188"/>
      <c r="U70" s="188"/>
      <c r="V70" s="734">
        <v>1</v>
      </c>
      <c r="W70" s="735"/>
      <c r="X70" s="670">
        <v>60</v>
      </c>
      <c r="Y70" s="671"/>
      <c r="Z70" s="185">
        <f t="shared" si="6"/>
        <v>52</v>
      </c>
      <c r="AA70" s="186"/>
      <c r="AB70" s="559"/>
      <c r="AC70" s="560"/>
      <c r="AD70" s="541">
        <v>8</v>
      </c>
      <c r="AE70" s="542"/>
      <c r="AF70" s="421">
        <f t="shared" si="8"/>
        <v>4</v>
      </c>
      <c r="AG70" s="235"/>
      <c r="AH70" s="458">
        <v>4</v>
      </c>
      <c r="AI70" s="458"/>
      <c r="AJ70" s="550"/>
      <c r="AK70" s="551"/>
      <c r="AL70" s="348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354"/>
      <c r="AX70" s="351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343"/>
      <c r="BJ70" s="361"/>
      <c r="BK70" s="359"/>
      <c r="BL70" s="285"/>
      <c r="BM70" s="359"/>
      <c r="BN70" s="285"/>
      <c r="BO70" s="359"/>
      <c r="BP70" s="356"/>
      <c r="BQ70" s="358"/>
      <c r="BR70" s="356"/>
      <c r="BS70" s="358"/>
      <c r="BT70" s="356"/>
      <c r="BU70" s="357"/>
      <c r="BV70" s="1060">
        <v>4</v>
      </c>
      <c r="BW70" s="351"/>
      <c r="BX70" s="343">
        <v>4</v>
      </c>
      <c r="BY70" s="351"/>
      <c r="BZ70" s="343">
        <v>1</v>
      </c>
      <c r="CA70" s="351"/>
      <c r="CB70" s="1193"/>
      <c r="CC70" s="1218"/>
      <c r="CD70" s="1193"/>
      <c r="CE70" s="1218"/>
      <c r="CF70" s="1193"/>
      <c r="CG70" s="1221"/>
      <c r="CH70" s="67">
        <f t="shared" si="3"/>
        <v>8</v>
      </c>
      <c r="CI70" s="70">
        <f t="shared" si="7"/>
        <v>4</v>
      </c>
      <c r="CJ70" s="68">
        <f t="shared" si="4"/>
        <v>4</v>
      </c>
    </row>
    <row r="71" spans="1:88" s="4" customFormat="1" ht="36.75" customHeight="1">
      <c r="A71" s="862" t="s">
        <v>164</v>
      </c>
      <c r="B71" s="687"/>
      <c r="C71" s="682" t="s">
        <v>129</v>
      </c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187"/>
      <c r="O71" s="833"/>
      <c r="P71" s="687" t="s">
        <v>105</v>
      </c>
      <c r="Q71" s="687"/>
      <c r="R71" s="154"/>
      <c r="S71" s="187"/>
      <c r="T71" s="188"/>
      <c r="U71" s="188"/>
      <c r="V71" s="734">
        <v>1</v>
      </c>
      <c r="W71" s="735"/>
      <c r="X71" s="670">
        <v>117</v>
      </c>
      <c r="Y71" s="671"/>
      <c r="Z71" s="185">
        <f t="shared" si="6"/>
        <v>91</v>
      </c>
      <c r="AA71" s="186"/>
      <c r="AB71" s="559"/>
      <c r="AC71" s="560"/>
      <c r="AD71" s="541">
        <v>26</v>
      </c>
      <c r="AE71" s="542"/>
      <c r="AF71" s="421">
        <f t="shared" si="8"/>
        <v>12</v>
      </c>
      <c r="AG71" s="235"/>
      <c r="AH71" s="458">
        <v>14</v>
      </c>
      <c r="AI71" s="458"/>
      <c r="AJ71" s="550"/>
      <c r="AK71" s="551"/>
      <c r="AL71" s="348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354"/>
      <c r="AX71" s="351">
        <v>12</v>
      </c>
      <c r="AY71" s="245"/>
      <c r="AZ71" s="245">
        <v>14</v>
      </c>
      <c r="BA71" s="245"/>
      <c r="BB71" s="245">
        <v>1</v>
      </c>
      <c r="BC71" s="245"/>
      <c r="BD71" s="245"/>
      <c r="BE71" s="245"/>
      <c r="BF71" s="245"/>
      <c r="BG71" s="245"/>
      <c r="BH71" s="245"/>
      <c r="BI71" s="343"/>
      <c r="BJ71" s="360"/>
      <c r="BK71" s="358"/>
      <c r="BL71" s="356"/>
      <c r="BM71" s="358"/>
      <c r="BN71" s="356"/>
      <c r="BO71" s="358"/>
      <c r="BP71" s="356"/>
      <c r="BQ71" s="358"/>
      <c r="BR71" s="356"/>
      <c r="BS71" s="358"/>
      <c r="BT71" s="356"/>
      <c r="BU71" s="357"/>
      <c r="BV71" s="1191"/>
      <c r="BW71" s="1218"/>
      <c r="BX71" s="1193"/>
      <c r="BY71" s="1218"/>
      <c r="BZ71" s="1193"/>
      <c r="CA71" s="1218"/>
      <c r="CB71" s="1193"/>
      <c r="CC71" s="1218"/>
      <c r="CD71" s="1193"/>
      <c r="CE71" s="1218"/>
      <c r="CF71" s="1193"/>
      <c r="CG71" s="1221"/>
      <c r="CH71" s="67">
        <f t="shared" si="3"/>
        <v>26</v>
      </c>
      <c r="CI71" s="70">
        <f t="shared" si="7"/>
        <v>12</v>
      </c>
      <c r="CJ71" s="68">
        <f t="shared" si="4"/>
        <v>14</v>
      </c>
    </row>
    <row r="72" spans="1:88" s="4" customFormat="1" ht="31.5" customHeight="1">
      <c r="A72" s="862" t="s">
        <v>168</v>
      </c>
      <c r="B72" s="687"/>
      <c r="C72" s="682" t="s">
        <v>130</v>
      </c>
      <c r="D72" s="682"/>
      <c r="E72" s="682"/>
      <c r="F72" s="682"/>
      <c r="G72" s="682"/>
      <c r="H72" s="682"/>
      <c r="I72" s="682"/>
      <c r="J72" s="682"/>
      <c r="K72" s="682"/>
      <c r="L72" s="682"/>
      <c r="M72" s="860"/>
      <c r="N72" s="187"/>
      <c r="O72" s="833"/>
      <c r="P72" s="687"/>
      <c r="Q72" s="687"/>
      <c r="R72" s="154"/>
      <c r="S72" s="187" t="s">
        <v>105</v>
      </c>
      <c r="T72" s="188"/>
      <c r="U72" s="188"/>
      <c r="V72" s="734"/>
      <c r="W72" s="735"/>
      <c r="X72" s="670">
        <v>69</v>
      </c>
      <c r="Y72" s="671"/>
      <c r="Z72" s="185">
        <f t="shared" si="6"/>
        <v>61</v>
      </c>
      <c r="AA72" s="186"/>
      <c r="AB72" s="559"/>
      <c r="AC72" s="560"/>
      <c r="AD72" s="541">
        <v>8</v>
      </c>
      <c r="AE72" s="542"/>
      <c r="AF72" s="421">
        <f t="shared" si="8"/>
        <v>4</v>
      </c>
      <c r="AG72" s="235"/>
      <c r="AH72" s="458">
        <v>4</v>
      </c>
      <c r="AI72" s="458"/>
      <c r="AJ72" s="550"/>
      <c r="AK72" s="551"/>
      <c r="AL72" s="348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354"/>
      <c r="AX72" s="351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343"/>
      <c r="BJ72" s="361"/>
      <c r="BK72" s="359"/>
      <c r="BL72" s="285"/>
      <c r="BM72" s="359"/>
      <c r="BN72" s="285"/>
      <c r="BO72" s="359"/>
      <c r="BP72" s="356"/>
      <c r="BQ72" s="358"/>
      <c r="BR72" s="356"/>
      <c r="BS72" s="358"/>
      <c r="BT72" s="356"/>
      <c r="BU72" s="357"/>
      <c r="BV72" s="1060">
        <v>4</v>
      </c>
      <c r="BW72" s="351"/>
      <c r="BX72" s="343">
        <v>4</v>
      </c>
      <c r="BY72" s="351"/>
      <c r="BZ72" s="343"/>
      <c r="CA72" s="351"/>
      <c r="CB72" s="1193"/>
      <c r="CC72" s="1218"/>
      <c r="CD72" s="1193"/>
      <c r="CE72" s="1218"/>
      <c r="CF72" s="1193"/>
      <c r="CG72" s="1221"/>
      <c r="CH72" s="67">
        <f t="shared" si="3"/>
        <v>8</v>
      </c>
      <c r="CI72" s="70">
        <f t="shared" si="7"/>
        <v>4</v>
      </c>
      <c r="CJ72" s="68">
        <f t="shared" si="4"/>
        <v>4</v>
      </c>
    </row>
    <row r="73" spans="1:88" s="4" customFormat="1" ht="35.25" customHeight="1">
      <c r="A73" s="862" t="s">
        <v>165</v>
      </c>
      <c r="B73" s="187"/>
      <c r="C73" s="682" t="s">
        <v>75</v>
      </c>
      <c r="D73" s="832"/>
      <c r="E73" s="832"/>
      <c r="F73" s="832"/>
      <c r="G73" s="832"/>
      <c r="H73" s="832"/>
      <c r="I73" s="832"/>
      <c r="J73" s="832"/>
      <c r="K73" s="832"/>
      <c r="L73" s="832"/>
      <c r="M73" s="875"/>
      <c r="N73" s="187" t="s">
        <v>103</v>
      </c>
      <c r="O73" s="833"/>
      <c r="P73" s="854"/>
      <c r="Q73" s="854"/>
      <c r="R73" s="157"/>
      <c r="S73" s="196"/>
      <c r="T73" s="197"/>
      <c r="U73" s="197"/>
      <c r="V73" s="897"/>
      <c r="W73" s="898"/>
      <c r="X73" s="670">
        <v>102</v>
      </c>
      <c r="Y73" s="671"/>
      <c r="Z73" s="185">
        <f t="shared" si="6"/>
        <v>90</v>
      </c>
      <c r="AA73" s="186"/>
      <c r="AB73" s="559"/>
      <c r="AC73" s="752"/>
      <c r="AD73" s="563">
        <v>12</v>
      </c>
      <c r="AE73" s="564"/>
      <c r="AF73" s="421">
        <f t="shared" si="8"/>
        <v>8</v>
      </c>
      <c r="AG73" s="235"/>
      <c r="AH73" s="458">
        <v>4</v>
      </c>
      <c r="AI73" s="458"/>
      <c r="AJ73" s="550"/>
      <c r="AK73" s="568"/>
      <c r="AL73" s="348"/>
      <c r="AM73" s="301"/>
      <c r="AN73" s="242"/>
      <c r="AO73" s="242"/>
      <c r="AP73" s="242"/>
      <c r="AQ73" s="301"/>
      <c r="AR73" s="242">
        <v>8</v>
      </c>
      <c r="AS73" s="301"/>
      <c r="AT73" s="242">
        <v>4</v>
      </c>
      <c r="AU73" s="242"/>
      <c r="AV73" s="242"/>
      <c r="AW73" s="318"/>
      <c r="AX73" s="351"/>
      <c r="AY73" s="317"/>
      <c r="AZ73" s="245"/>
      <c r="BA73" s="245"/>
      <c r="BB73" s="245"/>
      <c r="BC73" s="317"/>
      <c r="BD73" s="245"/>
      <c r="BE73" s="317"/>
      <c r="BF73" s="245"/>
      <c r="BG73" s="245"/>
      <c r="BH73" s="245"/>
      <c r="BI73" s="393"/>
      <c r="BJ73" s="360"/>
      <c r="BK73" s="358"/>
      <c r="BL73" s="356"/>
      <c r="BM73" s="358"/>
      <c r="BN73" s="356"/>
      <c r="BO73" s="358"/>
      <c r="BP73" s="356"/>
      <c r="BQ73" s="358"/>
      <c r="BR73" s="356"/>
      <c r="BS73" s="358"/>
      <c r="BT73" s="356"/>
      <c r="BU73" s="357"/>
      <c r="BV73" s="1191"/>
      <c r="BW73" s="1218"/>
      <c r="BX73" s="1193"/>
      <c r="BY73" s="1218"/>
      <c r="BZ73" s="1193"/>
      <c r="CA73" s="1218"/>
      <c r="CB73" s="1193"/>
      <c r="CC73" s="1218"/>
      <c r="CD73" s="1193"/>
      <c r="CE73" s="1218"/>
      <c r="CF73" s="1193"/>
      <c r="CG73" s="1221"/>
      <c r="CH73" s="67">
        <f t="shared" si="3"/>
        <v>12</v>
      </c>
      <c r="CI73" s="70">
        <f t="shared" si="7"/>
        <v>8</v>
      </c>
      <c r="CJ73" s="68">
        <f t="shared" si="4"/>
        <v>4</v>
      </c>
    </row>
    <row r="74" spans="1:88" s="64" customFormat="1" ht="41.25" customHeight="1">
      <c r="A74" s="850" t="s">
        <v>254</v>
      </c>
      <c r="B74" s="188"/>
      <c r="C74" s="682" t="s">
        <v>180</v>
      </c>
      <c r="D74" s="682"/>
      <c r="E74" s="682"/>
      <c r="F74" s="682"/>
      <c r="G74" s="682"/>
      <c r="H74" s="682"/>
      <c r="I74" s="682"/>
      <c r="J74" s="682"/>
      <c r="K74" s="860"/>
      <c r="L74" s="860"/>
      <c r="M74" s="860"/>
      <c r="N74" s="687"/>
      <c r="O74" s="687"/>
      <c r="P74" s="687"/>
      <c r="Q74" s="687"/>
      <c r="R74" s="154"/>
      <c r="S74" s="187" t="s">
        <v>194</v>
      </c>
      <c r="T74" s="188"/>
      <c r="U74" s="188"/>
      <c r="V74" s="734"/>
      <c r="W74" s="735"/>
      <c r="X74" s="670">
        <v>18</v>
      </c>
      <c r="Y74" s="671"/>
      <c r="Z74" s="185">
        <f t="shared" si="6"/>
        <v>14</v>
      </c>
      <c r="AA74" s="186"/>
      <c r="AB74" s="582"/>
      <c r="AC74" s="583"/>
      <c r="AD74" s="567">
        <v>4</v>
      </c>
      <c r="AE74" s="567"/>
      <c r="AF74" s="421">
        <v>2</v>
      </c>
      <c r="AG74" s="235"/>
      <c r="AH74" s="235">
        <v>2</v>
      </c>
      <c r="AI74" s="235"/>
      <c r="AJ74" s="235"/>
      <c r="AK74" s="236"/>
      <c r="AL74" s="544"/>
      <c r="AM74" s="543"/>
      <c r="AN74" s="543"/>
      <c r="AO74" s="543"/>
      <c r="AP74" s="242"/>
      <c r="AQ74" s="242"/>
      <c r="AR74" s="244"/>
      <c r="AS74" s="244"/>
      <c r="AT74" s="244"/>
      <c r="AU74" s="244"/>
      <c r="AV74" s="242"/>
      <c r="AW74" s="285"/>
      <c r="AX74" s="428"/>
      <c r="AY74" s="245"/>
      <c r="AZ74" s="245"/>
      <c r="BA74" s="245"/>
      <c r="BB74" s="245"/>
      <c r="BC74" s="245"/>
      <c r="BD74" s="245">
        <v>2</v>
      </c>
      <c r="BE74" s="245"/>
      <c r="BF74" s="245">
        <v>2</v>
      </c>
      <c r="BG74" s="245"/>
      <c r="BH74" s="245"/>
      <c r="BI74" s="708"/>
      <c r="BJ74" s="93"/>
      <c r="BK74" s="94"/>
      <c r="BL74" s="285"/>
      <c r="BM74" s="359"/>
      <c r="BN74" s="242"/>
      <c r="BO74" s="242"/>
      <c r="BP74" s="285"/>
      <c r="BQ74" s="359"/>
      <c r="BR74" s="95"/>
      <c r="BS74" s="94"/>
      <c r="BT74" s="95"/>
      <c r="BU74" s="93"/>
      <c r="BV74" s="125"/>
      <c r="BW74" s="126"/>
      <c r="BX74" s="343"/>
      <c r="BY74" s="351"/>
      <c r="BZ74" s="245" t="s">
        <v>175</v>
      </c>
      <c r="CA74" s="245"/>
      <c r="CB74" s="343"/>
      <c r="CC74" s="351"/>
      <c r="CD74" s="127"/>
      <c r="CE74" s="126"/>
      <c r="CF74" s="127"/>
      <c r="CG74" s="129"/>
      <c r="CH74" s="67">
        <f t="shared" si="3"/>
        <v>4</v>
      </c>
      <c r="CI74" s="70">
        <f t="shared" si="7"/>
        <v>2</v>
      </c>
      <c r="CJ74" s="68">
        <f t="shared" si="4"/>
        <v>2</v>
      </c>
    </row>
    <row r="75" spans="1:88" s="4" customFormat="1" ht="37.5" customHeight="1">
      <c r="A75" s="862" t="s">
        <v>190</v>
      </c>
      <c r="B75" s="187"/>
      <c r="C75" s="682" t="s">
        <v>132</v>
      </c>
      <c r="D75" s="832"/>
      <c r="E75" s="832"/>
      <c r="F75" s="832"/>
      <c r="G75" s="832"/>
      <c r="H75" s="832"/>
      <c r="I75" s="832"/>
      <c r="J75" s="832"/>
      <c r="K75" s="832"/>
      <c r="L75" s="832"/>
      <c r="M75" s="875"/>
      <c r="N75" s="187" t="s">
        <v>105</v>
      </c>
      <c r="O75" s="833"/>
      <c r="P75" s="687"/>
      <c r="Q75" s="687"/>
      <c r="R75" s="154"/>
      <c r="S75" s="187"/>
      <c r="T75" s="188"/>
      <c r="U75" s="188"/>
      <c r="V75" s="734">
        <v>1</v>
      </c>
      <c r="W75" s="735"/>
      <c r="X75" s="670">
        <v>108</v>
      </c>
      <c r="Y75" s="671"/>
      <c r="Z75" s="185">
        <f t="shared" si="6"/>
        <v>86</v>
      </c>
      <c r="AA75" s="186"/>
      <c r="AB75" s="559"/>
      <c r="AC75" s="752"/>
      <c r="AD75" s="563">
        <v>22</v>
      </c>
      <c r="AE75" s="564"/>
      <c r="AF75" s="421">
        <f>AD75-AH75</f>
        <v>17</v>
      </c>
      <c r="AG75" s="235"/>
      <c r="AH75" s="458">
        <v>5</v>
      </c>
      <c r="AI75" s="419"/>
      <c r="AJ75" s="550"/>
      <c r="AK75" s="568"/>
      <c r="AL75" s="348">
        <v>17</v>
      </c>
      <c r="AM75" s="242"/>
      <c r="AN75" s="242">
        <v>5</v>
      </c>
      <c r="AO75" s="301"/>
      <c r="AP75" s="242">
        <v>1</v>
      </c>
      <c r="AQ75" s="301"/>
      <c r="AR75" s="242"/>
      <c r="AS75" s="301"/>
      <c r="AT75" s="242"/>
      <c r="AU75" s="242"/>
      <c r="AV75" s="242"/>
      <c r="AW75" s="318"/>
      <c r="AX75" s="351"/>
      <c r="AY75" s="317"/>
      <c r="AZ75" s="245"/>
      <c r="BA75" s="245"/>
      <c r="BB75" s="245"/>
      <c r="BC75" s="317"/>
      <c r="BD75" s="245"/>
      <c r="BE75" s="317"/>
      <c r="BF75" s="245"/>
      <c r="BG75" s="245"/>
      <c r="BH75" s="245"/>
      <c r="BI75" s="393"/>
      <c r="BJ75" s="383"/>
      <c r="BK75" s="377"/>
      <c r="BL75" s="377"/>
      <c r="BM75" s="377"/>
      <c r="BN75" s="377"/>
      <c r="BO75" s="377"/>
      <c r="BP75" s="377"/>
      <c r="BQ75" s="377"/>
      <c r="BR75" s="377"/>
      <c r="BS75" s="377"/>
      <c r="BT75" s="377"/>
      <c r="BU75" s="356"/>
      <c r="BV75" s="1202"/>
      <c r="BW75" s="1204"/>
      <c r="BX75" s="1204"/>
      <c r="BY75" s="1204"/>
      <c r="BZ75" s="1204"/>
      <c r="CA75" s="1204"/>
      <c r="CB75" s="1204"/>
      <c r="CC75" s="1204"/>
      <c r="CD75" s="1204"/>
      <c r="CE75" s="1204"/>
      <c r="CF75" s="1204"/>
      <c r="CG75" s="1222"/>
      <c r="CH75" s="67">
        <f t="shared" si="3"/>
        <v>22</v>
      </c>
      <c r="CI75" s="70">
        <f t="shared" si="7"/>
        <v>17</v>
      </c>
      <c r="CJ75" s="68">
        <f t="shared" si="4"/>
        <v>5</v>
      </c>
    </row>
    <row r="76" spans="1:88" s="4" customFormat="1" ht="33" customHeight="1" thickBot="1">
      <c r="A76" s="867" t="s">
        <v>189</v>
      </c>
      <c r="B76" s="189"/>
      <c r="C76" s="745" t="s">
        <v>131</v>
      </c>
      <c r="D76" s="841"/>
      <c r="E76" s="841"/>
      <c r="F76" s="841"/>
      <c r="G76" s="841"/>
      <c r="H76" s="841"/>
      <c r="I76" s="841"/>
      <c r="J76" s="841"/>
      <c r="K76" s="841"/>
      <c r="L76" s="841"/>
      <c r="M76" s="841"/>
      <c r="N76" s="189" t="s">
        <v>105</v>
      </c>
      <c r="O76" s="827"/>
      <c r="P76" s="736"/>
      <c r="Q76" s="736"/>
      <c r="R76" s="158"/>
      <c r="S76" s="189"/>
      <c r="T76" s="190"/>
      <c r="U76" s="190"/>
      <c r="V76" s="893">
        <v>1</v>
      </c>
      <c r="W76" s="894"/>
      <c r="X76" s="572">
        <v>88</v>
      </c>
      <c r="Y76" s="573"/>
      <c r="Z76" s="385">
        <f t="shared" si="6"/>
        <v>70</v>
      </c>
      <c r="AA76" s="386"/>
      <c r="AB76" s="546"/>
      <c r="AC76" s="749"/>
      <c r="AD76" s="750">
        <v>18</v>
      </c>
      <c r="AE76" s="751"/>
      <c r="AF76" s="675">
        <v>8</v>
      </c>
      <c r="AG76" s="668"/>
      <c r="AH76" s="669">
        <v>10</v>
      </c>
      <c r="AI76" s="780"/>
      <c r="AJ76" s="758"/>
      <c r="AK76" s="793"/>
      <c r="AL76" s="678"/>
      <c r="AM76" s="397"/>
      <c r="AN76" s="426"/>
      <c r="AO76" s="426"/>
      <c r="AP76" s="426"/>
      <c r="AQ76" s="397"/>
      <c r="AR76" s="426">
        <v>8</v>
      </c>
      <c r="AS76" s="397"/>
      <c r="AT76" s="426">
        <v>10</v>
      </c>
      <c r="AU76" s="397"/>
      <c r="AV76" s="426">
        <v>1</v>
      </c>
      <c r="AW76" s="401"/>
      <c r="AX76" s="400"/>
      <c r="AY76" s="702"/>
      <c r="AZ76" s="344"/>
      <c r="BA76" s="344"/>
      <c r="BB76" s="344"/>
      <c r="BC76" s="702"/>
      <c r="BD76" s="344"/>
      <c r="BE76" s="702"/>
      <c r="BF76" s="344"/>
      <c r="BG76" s="344"/>
      <c r="BH76" s="344"/>
      <c r="BI76" s="771"/>
      <c r="BJ76" s="380"/>
      <c r="BK76" s="362"/>
      <c r="BL76" s="362"/>
      <c r="BM76" s="362"/>
      <c r="BN76" s="362"/>
      <c r="BO76" s="362"/>
      <c r="BP76" s="362"/>
      <c r="BQ76" s="362"/>
      <c r="BR76" s="362"/>
      <c r="BS76" s="362"/>
      <c r="BT76" s="362"/>
      <c r="BU76" s="374"/>
      <c r="BV76" s="1207"/>
      <c r="BW76" s="1206"/>
      <c r="BX76" s="1206"/>
      <c r="BY76" s="1206"/>
      <c r="BZ76" s="1206"/>
      <c r="CA76" s="1206"/>
      <c r="CB76" s="1206"/>
      <c r="CC76" s="1206"/>
      <c r="CD76" s="1206"/>
      <c r="CE76" s="1206"/>
      <c r="CF76" s="1206"/>
      <c r="CG76" s="1223"/>
      <c r="CH76" s="67">
        <f t="shared" si="3"/>
        <v>18</v>
      </c>
      <c r="CI76" s="70">
        <f t="shared" si="7"/>
        <v>8</v>
      </c>
      <c r="CJ76" s="68">
        <f t="shared" si="4"/>
        <v>10</v>
      </c>
    </row>
    <row r="77" spans="1:88" s="4" customFormat="1" ht="40.5" customHeight="1" thickBot="1">
      <c r="A77" s="863" t="s">
        <v>65</v>
      </c>
      <c r="B77" s="828"/>
      <c r="C77" s="868" t="s">
        <v>66</v>
      </c>
      <c r="D77" s="869"/>
      <c r="E77" s="869"/>
      <c r="F77" s="869"/>
      <c r="G77" s="869"/>
      <c r="H77" s="869"/>
      <c r="I77" s="869"/>
      <c r="J77" s="869"/>
      <c r="K77" s="869"/>
      <c r="L77" s="869"/>
      <c r="M77" s="870"/>
      <c r="N77" s="198"/>
      <c r="O77" s="742"/>
      <c r="P77" s="828"/>
      <c r="Q77" s="828"/>
      <c r="R77" s="159"/>
      <c r="S77" s="198"/>
      <c r="T77" s="199"/>
      <c r="U77" s="199"/>
      <c r="V77" s="576">
        <f>SUM(V78+V82+V87+V90+V96)</f>
        <v>7</v>
      </c>
      <c r="W77" s="737"/>
      <c r="X77" s="715">
        <f>X78+X82+X87+X90+X96</f>
        <v>1499</v>
      </c>
      <c r="Y77" s="716"/>
      <c r="Z77" s="905">
        <f t="shared" si="6"/>
        <v>1171</v>
      </c>
      <c r="AA77" s="906"/>
      <c r="AB77" s="1166">
        <f>SUM(AB78+AB82+AB87+AB90+AB96)</f>
        <v>360</v>
      </c>
      <c r="AC77" s="1167"/>
      <c r="AD77" s="561">
        <f>SUM(AD78+AD82+AD87+AD90+AD96)</f>
        <v>328</v>
      </c>
      <c r="AE77" s="562"/>
      <c r="AF77" s="545">
        <f>SUM(AF78+AF82+AF87+AF90+AF96)</f>
        <v>230</v>
      </c>
      <c r="AG77" s="538"/>
      <c r="AH77" s="538">
        <f>SUM(AH78+AH82+AH87+AH90+AH96)</f>
        <v>94</v>
      </c>
      <c r="AI77" s="538"/>
      <c r="AJ77" s="538">
        <f>SUM(AJ78+AJ82+AJ87+AJ90+AJ96)</f>
        <v>4</v>
      </c>
      <c r="AK77" s="539"/>
      <c r="AL77" s="417">
        <f>SUM(AL78+AL82+AL87+AL90+AL96)</f>
        <v>0</v>
      </c>
      <c r="AM77" s="418"/>
      <c r="AN77" s="417">
        <f>SUM(AN78+AN82+AN87+AN90+AN96)</f>
        <v>0</v>
      </c>
      <c r="AO77" s="418"/>
      <c r="AP77" s="417">
        <f>SUM(AP78+AP82+AP87+AP90+AP96)</f>
        <v>0</v>
      </c>
      <c r="AQ77" s="418"/>
      <c r="AR77" s="417">
        <f>SUM(AR78+AR82+AR87+AR90+AR96)</f>
        <v>0</v>
      </c>
      <c r="AS77" s="418"/>
      <c r="AT77" s="417">
        <f>SUM(AT78+AT82+AT87+AT90+AT96)</f>
        <v>0</v>
      </c>
      <c r="AU77" s="418"/>
      <c r="AV77" s="417">
        <f>SUM(AV78+AV82+AV87+AV90+AV96)</f>
        <v>0</v>
      </c>
      <c r="AW77" s="418"/>
      <c r="AX77" s="597">
        <f>SUM(AX78+AX82+AX87+AX90+AX96)</f>
        <v>0</v>
      </c>
      <c r="AY77" s="598"/>
      <c r="AZ77" s="597">
        <f>SUM(AZ78+AZ82+AZ87+AZ90+AZ96)</f>
        <v>0</v>
      </c>
      <c r="BA77" s="598"/>
      <c r="BB77" s="597">
        <f>SUM(BB78+BB82+BB87+BB90+BB96)</f>
        <v>0</v>
      </c>
      <c r="BC77" s="598"/>
      <c r="BD77" s="597">
        <f>SUM(BD78+BD82+BD87+BD90+BD96)</f>
        <v>20</v>
      </c>
      <c r="BE77" s="598"/>
      <c r="BF77" s="597">
        <f>SUM(BF78+BF82+BF87+BF90+BF96)</f>
        <v>26</v>
      </c>
      <c r="BG77" s="598"/>
      <c r="BH77" s="597">
        <f>SUM(BH78+BH82+BH87+BH90+BH96)</f>
        <v>2</v>
      </c>
      <c r="BI77" s="598"/>
      <c r="BJ77" s="530">
        <f>SUM(BJ78+BJ82+BJ87+BJ90+BJ96)</f>
        <v>86</v>
      </c>
      <c r="BK77" s="531"/>
      <c r="BL77" s="530">
        <f>SUM(BL78+BL82+BL87+BL90+BL96)</f>
        <v>0</v>
      </c>
      <c r="BM77" s="531"/>
      <c r="BN77" s="530">
        <f>SUM(BN78+BN82+BN87+BN90+BN96)</f>
        <v>0</v>
      </c>
      <c r="BO77" s="531"/>
      <c r="BP77" s="530">
        <f>SUM(BP78+BP82+BP87+BP90+BP96)</f>
        <v>74</v>
      </c>
      <c r="BQ77" s="531"/>
      <c r="BR77" s="530">
        <f>SUM(BR78+BR82+BR87+BR90+BR96)</f>
        <v>0</v>
      </c>
      <c r="BS77" s="531"/>
      <c r="BT77" s="530">
        <f>SUM(BT78+BT82+BT87+BT90+BT96)</f>
        <v>0</v>
      </c>
      <c r="BU77" s="531"/>
      <c r="BV77" s="597">
        <f>SUM(BV78+BV82+BV87+BV90+BV96)</f>
        <v>16</v>
      </c>
      <c r="BW77" s="598"/>
      <c r="BX77" s="597">
        <f>SUM(BX78+BX82+BX87+BX90+BX96)</f>
        <v>26</v>
      </c>
      <c r="BY77" s="598"/>
      <c r="BZ77" s="597">
        <f>SUM(BZ78+BZ82+BZ87+BZ90+BZ96)</f>
        <v>2</v>
      </c>
      <c r="CA77" s="598"/>
      <c r="CB77" s="597">
        <f>SUM(CB78+CB82+CB87+CB90+CB96)</f>
        <v>34</v>
      </c>
      <c r="CC77" s="598"/>
      <c r="CD77" s="597">
        <f>SUM(CD78+CD82+CD87+CD90+CD96)</f>
        <v>46</v>
      </c>
      <c r="CE77" s="598"/>
      <c r="CF77" s="597">
        <f>SUM(CF78+CF82+CF87+CF90+CF96)</f>
        <v>3</v>
      </c>
      <c r="CG77" s="1197"/>
      <c r="CH77" s="67">
        <f t="shared" si="3"/>
        <v>328</v>
      </c>
      <c r="CI77" s="70">
        <f t="shared" si="7"/>
        <v>230</v>
      </c>
      <c r="CJ77" s="68">
        <f t="shared" si="4"/>
        <v>98</v>
      </c>
    </row>
    <row r="78" spans="1:88" s="4" customFormat="1" ht="77.25" customHeight="1">
      <c r="A78" s="886" t="s">
        <v>67</v>
      </c>
      <c r="B78" s="830"/>
      <c r="C78" s="874" t="s">
        <v>133</v>
      </c>
      <c r="D78" s="874"/>
      <c r="E78" s="874"/>
      <c r="F78" s="874"/>
      <c r="G78" s="874"/>
      <c r="H78" s="874"/>
      <c r="I78" s="874"/>
      <c r="J78" s="874"/>
      <c r="K78" s="874"/>
      <c r="L78" s="874"/>
      <c r="M78" s="874"/>
      <c r="N78" s="823"/>
      <c r="O78" s="829"/>
      <c r="P78" s="830" t="s">
        <v>227</v>
      </c>
      <c r="Q78" s="830"/>
      <c r="R78" s="163"/>
      <c r="S78" s="823" t="s">
        <v>228</v>
      </c>
      <c r="T78" s="824"/>
      <c r="U78" s="824"/>
      <c r="V78" s="837">
        <f>SUM(V79:W81)</f>
        <v>1</v>
      </c>
      <c r="W78" s="838"/>
      <c r="X78" s="852">
        <f>SUM(X79:Y81)</f>
        <v>267</v>
      </c>
      <c r="Y78" s="853"/>
      <c r="Z78" s="725">
        <f t="shared" si="6"/>
        <v>208</v>
      </c>
      <c r="AA78" s="726"/>
      <c r="AB78" s="846">
        <f>SUM(AB79:AC81)</f>
        <v>72</v>
      </c>
      <c r="AC78" s="847"/>
      <c r="AD78" s="974">
        <f>SUM(AD79:AE81)</f>
        <v>59</v>
      </c>
      <c r="AE78" s="975"/>
      <c r="AF78" s="673">
        <f>SUM(AF79:AG81)</f>
        <v>43</v>
      </c>
      <c r="AG78" s="674"/>
      <c r="AH78" s="674">
        <f>SUM(AH79:AI81)</f>
        <v>16</v>
      </c>
      <c r="AI78" s="674"/>
      <c r="AJ78" s="674">
        <f>SUM(AJ79:AK81)</f>
        <v>0</v>
      </c>
      <c r="AK78" s="679"/>
      <c r="AL78" s="540">
        <f>SUM(AL79:AM81)</f>
        <v>0</v>
      </c>
      <c r="AM78" s="427"/>
      <c r="AN78" s="427">
        <f>SUM(AN79:AO81)</f>
        <v>0</v>
      </c>
      <c r="AO78" s="427"/>
      <c r="AP78" s="427">
        <f>SUM(AP79:AQ81)</f>
        <v>0</v>
      </c>
      <c r="AQ78" s="427"/>
      <c r="AR78" s="427">
        <f>SUM(AR79:AS81)</f>
        <v>0</v>
      </c>
      <c r="AS78" s="427"/>
      <c r="AT78" s="427">
        <f>SUM(AT79:AU81)</f>
        <v>0</v>
      </c>
      <c r="AU78" s="427"/>
      <c r="AV78" s="427">
        <f>SUM(AV79:AW81)</f>
        <v>0</v>
      </c>
      <c r="AW78" s="769"/>
      <c r="AX78" s="698">
        <f>SUM(AX79:AY81)</f>
        <v>0</v>
      </c>
      <c r="AY78" s="699"/>
      <c r="AZ78" s="699">
        <f>SUM(AZ79:BA81)</f>
        <v>0</v>
      </c>
      <c r="BA78" s="699"/>
      <c r="BB78" s="699">
        <f>SUM(BB79:BC81)</f>
        <v>0</v>
      </c>
      <c r="BC78" s="699"/>
      <c r="BD78" s="699">
        <f>SUM(BD79:BE81)</f>
        <v>14</v>
      </c>
      <c r="BE78" s="699"/>
      <c r="BF78" s="699">
        <f>SUM(BF79:BG81)</f>
        <v>16</v>
      </c>
      <c r="BG78" s="699"/>
      <c r="BH78" s="699">
        <f>SUM(BH79:BI81)</f>
        <v>1</v>
      </c>
      <c r="BI78" s="706"/>
      <c r="BJ78" s="770">
        <f>SUM(BJ79:BK81)</f>
        <v>0</v>
      </c>
      <c r="BK78" s="528"/>
      <c r="BL78" s="528">
        <f>SUM(BL79:BM81)</f>
        <v>0</v>
      </c>
      <c r="BM78" s="528"/>
      <c r="BN78" s="528">
        <f>SUM(BN79:BO81)</f>
        <v>0</v>
      </c>
      <c r="BO78" s="528"/>
      <c r="BP78" s="528">
        <f>SUM(BP79:BQ81)</f>
        <v>29</v>
      </c>
      <c r="BQ78" s="528"/>
      <c r="BR78" s="528">
        <f>SUM(BR79:BS81)</f>
        <v>0</v>
      </c>
      <c r="BS78" s="528"/>
      <c r="BT78" s="528">
        <f>SUM(BT79:BU81)</f>
        <v>0</v>
      </c>
      <c r="BU78" s="529"/>
      <c r="BV78" s="1224">
        <f>SUM(BV79:BW81)</f>
        <v>0</v>
      </c>
      <c r="BW78" s="1225"/>
      <c r="BX78" s="1224">
        <f>SUM(BX79:BY81)</f>
        <v>0</v>
      </c>
      <c r="BY78" s="1225"/>
      <c r="BZ78" s="1224">
        <f>SUM(BZ79:CA81)</f>
        <v>0</v>
      </c>
      <c r="CA78" s="1225"/>
      <c r="CB78" s="1224">
        <f>SUM(CB79:CC81)</f>
        <v>0</v>
      </c>
      <c r="CC78" s="1225"/>
      <c r="CD78" s="1224">
        <f>SUM(CD79:CE81)</f>
        <v>0</v>
      </c>
      <c r="CE78" s="1225"/>
      <c r="CF78" s="1224">
        <f>SUM(CF79:CG81)</f>
        <v>0</v>
      </c>
      <c r="CG78" s="1226"/>
      <c r="CH78" s="67">
        <f t="shared" si="3"/>
        <v>59</v>
      </c>
      <c r="CI78" s="70">
        <f t="shared" si="7"/>
        <v>43</v>
      </c>
      <c r="CJ78" s="68">
        <f t="shared" si="4"/>
        <v>16</v>
      </c>
    </row>
    <row r="79" spans="1:88" s="4" customFormat="1" ht="51" customHeight="1">
      <c r="A79" s="862" t="s">
        <v>68</v>
      </c>
      <c r="B79" s="687"/>
      <c r="C79" s="682" t="s">
        <v>134</v>
      </c>
      <c r="D79" s="682"/>
      <c r="E79" s="682"/>
      <c r="F79" s="682"/>
      <c r="G79" s="682"/>
      <c r="H79" s="682"/>
      <c r="I79" s="682"/>
      <c r="J79" s="682"/>
      <c r="K79" s="682"/>
      <c r="L79" s="682"/>
      <c r="M79" s="682"/>
      <c r="N79" s="187"/>
      <c r="O79" s="833"/>
      <c r="P79" s="687" t="s">
        <v>105</v>
      </c>
      <c r="Q79" s="687"/>
      <c r="R79" s="164" t="s">
        <v>105</v>
      </c>
      <c r="S79" s="187"/>
      <c r="T79" s="188"/>
      <c r="U79" s="188"/>
      <c r="V79" s="734">
        <v>1</v>
      </c>
      <c r="W79" s="735"/>
      <c r="X79" s="670">
        <v>267</v>
      </c>
      <c r="Y79" s="671"/>
      <c r="Z79" s="185">
        <f t="shared" si="6"/>
        <v>208</v>
      </c>
      <c r="AA79" s="186"/>
      <c r="AB79" s="559"/>
      <c r="AC79" s="560"/>
      <c r="AD79" s="293">
        <v>59</v>
      </c>
      <c r="AE79" s="294"/>
      <c r="AF79" s="420">
        <f>AD79-AH79</f>
        <v>43</v>
      </c>
      <c r="AG79" s="421"/>
      <c r="AH79" s="458">
        <v>16</v>
      </c>
      <c r="AI79" s="458"/>
      <c r="AJ79" s="458"/>
      <c r="AK79" s="459"/>
      <c r="AL79" s="348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354"/>
      <c r="AX79" s="351"/>
      <c r="AY79" s="245"/>
      <c r="AZ79" s="245"/>
      <c r="BA79" s="245"/>
      <c r="BB79" s="245"/>
      <c r="BC79" s="245"/>
      <c r="BD79" s="245">
        <v>14</v>
      </c>
      <c r="BE79" s="245"/>
      <c r="BF79" s="245">
        <v>16</v>
      </c>
      <c r="BG79" s="245"/>
      <c r="BH79" s="245">
        <v>1</v>
      </c>
      <c r="BI79" s="343"/>
      <c r="BJ79" s="348"/>
      <c r="BK79" s="242"/>
      <c r="BL79" s="242"/>
      <c r="BM79" s="242"/>
      <c r="BN79" s="242"/>
      <c r="BO79" s="242"/>
      <c r="BP79" s="242">
        <v>29</v>
      </c>
      <c r="BQ79" s="301"/>
      <c r="BR79" s="242"/>
      <c r="BS79" s="301"/>
      <c r="BT79" s="242"/>
      <c r="BU79" s="318"/>
      <c r="BV79" s="351"/>
      <c r="BW79" s="245"/>
      <c r="BX79" s="245"/>
      <c r="BY79" s="245"/>
      <c r="BZ79" s="245"/>
      <c r="CA79" s="245"/>
      <c r="CB79" s="245"/>
      <c r="CC79" s="317"/>
      <c r="CD79" s="245"/>
      <c r="CE79" s="317"/>
      <c r="CF79" s="245"/>
      <c r="CG79" s="1227"/>
      <c r="CH79" s="67">
        <f t="shared" si="3"/>
        <v>59</v>
      </c>
      <c r="CI79" s="70">
        <f t="shared" si="7"/>
        <v>43</v>
      </c>
      <c r="CJ79" s="68">
        <f t="shared" si="4"/>
        <v>16</v>
      </c>
    </row>
    <row r="80" spans="1:88" s="4" customFormat="1" ht="33.75" customHeight="1">
      <c r="A80" s="862" t="s">
        <v>135</v>
      </c>
      <c r="B80" s="687"/>
      <c r="C80" s="682" t="s">
        <v>136</v>
      </c>
      <c r="D80" s="682"/>
      <c r="E80" s="682"/>
      <c r="F80" s="682"/>
      <c r="G80" s="682"/>
      <c r="H80" s="682"/>
      <c r="I80" s="682"/>
      <c r="J80" s="682"/>
      <c r="K80" s="682"/>
      <c r="L80" s="682"/>
      <c r="M80" s="682"/>
      <c r="N80" s="187"/>
      <c r="O80" s="833"/>
      <c r="P80" s="687"/>
      <c r="Q80" s="687"/>
      <c r="R80" s="164"/>
      <c r="S80" s="187" t="s">
        <v>255</v>
      </c>
      <c r="T80" s="188"/>
      <c r="U80" s="188"/>
      <c r="V80" s="734"/>
      <c r="W80" s="735"/>
      <c r="X80" s="670"/>
      <c r="Y80" s="671"/>
      <c r="Z80" s="185">
        <f t="shared" si="6"/>
        <v>0</v>
      </c>
      <c r="AA80" s="186"/>
      <c r="AB80" s="559">
        <v>36</v>
      </c>
      <c r="AC80" s="752"/>
      <c r="AD80" s="293"/>
      <c r="AE80" s="294"/>
      <c r="AF80" s="672"/>
      <c r="AG80" s="585"/>
      <c r="AH80" s="458"/>
      <c r="AI80" s="458"/>
      <c r="AJ80" s="458"/>
      <c r="AK80" s="459"/>
      <c r="AL80" s="348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354"/>
      <c r="AX80" s="351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343"/>
      <c r="BJ80" s="348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354"/>
      <c r="BV80" s="351"/>
      <c r="BW80" s="245"/>
      <c r="BX80" s="245"/>
      <c r="BY80" s="245"/>
      <c r="BZ80" s="245"/>
      <c r="CA80" s="245"/>
      <c r="CB80" s="245"/>
      <c r="CC80" s="245"/>
      <c r="CD80" s="245"/>
      <c r="CE80" s="245"/>
      <c r="CF80" s="245"/>
      <c r="CG80" s="708"/>
      <c r="CH80" s="67">
        <f t="shared" si="3"/>
        <v>0</v>
      </c>
      <c r="CI80" s="70">
        <f t="shared" si="7"/>
        <v>0</v>
      </c>
      <c r="CJ80" s="68">
        <f t="shared" si="4"/>
        <v>0</v>
      </c>
    </row>
    <row r="81" spans="1:88" s="4" customFormat="1" ht="46.5" customHeight="1">
      <c r="A81" s="862" t="s">
        <v>137</v>
      </c>
      <c r="B81" s="687"/>
      <c r="C81" s="682" t="s">
        <v>138</v>
      </c>
      <c r="D81" s="832"/>
      <c r="E81" s="832"/>
      <c r="F81" s="832"/>
      <c r="G81" s="832"/>
      <c r="H81" s="832"/>
      <c r="I81" s="832"/>
      <c r="J81" s="832"/>
      <c r="K81" s="832"/>
      <c r="L81" s="832"/>
      <c r="M81" s="832"/>
      <c r="N81" s="187"/>
      <c r="O81" s="833"/>
      <c r="P81" s="687"/>
      <c r="Q81" s="687"/>
      <c r="R81" s="164"/>
      <c r="S81" s="187" t="s">
        <v>255</v>
      </c>
      <c r="T81" s="188"/>
      <c r="U81" s="188"/>
      <c r="V81" s="734"/>
      <c r="W81" s="735"/>
      <c r="X81" s="670"/>
      <c r="Y81" s="671"/>
      <c r="Z81" s="185">
        <f t="shared" si="6"/>
        <v>0</v>
      </c>
      <c r="AA81" s="186"/>
      <c r="AB81" s="559">
        <v>36</v>
      </c>
      <c r="AC81" s="752"/>
      <c r="AD81" s="293"/>
      <c r="AE81" s="294"/>
      <c r="AF81" s="672"/>
      <c r="AG81" s="585"/>
      <c r="AH81" s="458"/>
      <c r="AI81" s="458"/>
      <c r="AJ81" s="550"/>
      <c r="AK81" s="568"/>
      <c r="AL81" s="348"/>
      <c r="AM81" s="301"/>
      <c r="AN81" s="242"/>
      <c r="AO81" s="242"/>
      <c r="AP81" s="242"/>
      <c r="AQ81" s="301"/>
      <c r="AR81" s="242"/>
      <c r="AS81" s="301"/>
      <c r="AT81" s="242"/>
      <c r="AU81" s="242"/>
      <c r="AV81" s="242"/>
      <c r="AW81" s="318"/>
      <c r="AX81" s="351"/>
      <c r="AY81" s="317"/>
      <c r="AZ81" s="245"/>
      <c r="BA81" s="245"/>
      <c r="BB81" s="245"/>
      <c r="BC81" s="317"/>
      <c r="BD81" s="245"/>
      <c r="BE81" s="317"/>
      <c r="BF81" s="245"/>
      <c r="BG81" s="245"/>
      <c r="BH81" s="245"/>
      <c r="BI81" s="393"/>
      <c r="BJ81" s="348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354"/>
      <c r="BV81" s="351"/>
      <c r="BW81" s="245"/>
      <c r="BX81" s="245"/>
      <c r="BY81" s="245"/>
      <c r="BZ81" s="245"/>
      <c r="CA81" s="245"/>
      <c r="CB81" s="245"/>
      <c r="CC81" s="245"/>
      <c r="CD81" s="245"/>
      <c r="CE81" s="245"/>
      <c r="CF81" s="245"/>
      <c r="CG81" s="708"/>
      <c r="CH81" s="67">
        <f t="shared" si="3"/>
        <v>0</v>
      </c>
      <c r="CI81" s="70">
        <f t="shared" si="7"/>
        <v>0</v>
      </c>
      <c r="CJ81" s="68">
        <f t="shared" si="4"/>
        <v>0</v>
      </c>
    </row>
    <row r="82" spans="1:88" s="4" customFormat="1" ht="104.25" customHeight="1">
      <c r="A82" s="885" t="s">
        <v>70</v>
      </c>
      <c r="B82" s="822"/>
      <c r="C82" s="588" t="s">
        <v>139</v>
      </c>
      <c r="D82" s="588"/>
      <c r="E82" s="588"/>
      <c r="F82" s="588"/>
      <c r="G82" s="588"/>
      <c r="H82" s="588"/>
      <c r="I82" s="588"/>
      <c r="J82" s="588"/>
      <c r="K82" s="588"/>
      <c r="L82" s="588"/>
      <c r="M82" s="588"/>
      <c r="N82" s="191"/>
      <c r="O82" s="193"/>
      <c r="P82" s="822" t="s">
        <v>229</v>
      </c>
      <c r="Q82" s="822"/>
      <c r="R82" s="165"/>
      <c r="S82" s="191" t="s">
        <v>230</v>
      </c>
      <c r="T82" s="192"/>
      <c r="U82" s="192"/>
      <c r="V82" s="825">
        <f>SUM(V83:W86)</f>
        <v>2</v>
      </c>
      <c r="W82" s="826"/>
      <c r="X82" s="903">
        <f>SUM(X83:Y86)</f>
        <v>300</v>
      </c>
      <c r="Y82" s="904"/>
      <c r="Z82" s="185">
        <f t="shared" si="6"/>
        <v>233</v>
      </c>
      <c r="AA82" s="186"/>
      <c r="AB82" s="842">
        <f>SUM(AB83:AC86)</f>
        <v>72</v>
      </c>
      <c r="AC82" s="843"/>
      <c r="AD82" s="844">
        <f>SUM(AD83:AE86)</f>
        <v>67</v>
      </c>
      <c r="AE82" s="845"/>
      <c r="AF82" s="676">
        <f>SUM(AF83:AG86)</f>
        <v>47</v>
      </c>
      <c r="AG82" s="677"/>
      <c r="AH82" s="680">
        <f>SUM(AH83:AI86)</f>
        <v>20</v>
      </c>
      <c r="AI82" s="680"/>
      <c r="AJ82" s="680">
        <f>SUM(AJ83:AK86)</f>
        <v>0</v>
      </c>
      <c r="AK82" s="681"/>
      <c r="AL82" s="295">
        <f>SUM(AL83:AM86)</f>
        <v>0</v>
      </c>
      <c r="AM82" s="296"/>
      <c r="AN82" s="296">
        <f>SUM(AN83:AO86)</f>
        <v>0</v>
      </c>
      <c r="AO82" s="296"/>
      <c r="AP82" s="296">
        <f>SUM(AP83:AQ86)</f>
        <v>0</v>
      </c>
      <c r="AQ82" s="296"/>
      <c r="AR82" s="296">
        <f>SUM(AR83:AS86)</f>
        <v>0</v>
      </c>
      <c r="AS82" s="296"/>
      <c r="AT82" s="296">
        <f>SUM(AT83:AU86)</f>
        <v>0</v>
      </c>
      <c r="AU82" s="296"/>
      <c r="AV82" s="296">
        <f>SUM(AV83:AW86)</f>
        <v>0</v>
      </c>
      <c r="AW82" s="297"/>
      <c r="AX82" s="697">
        <f>SUM(AX83:AY86)</f>
        <v>0</v>
      </c>
      <c r="AY82" s="340"/>
      <c r="AZ82" s="342">
        <f>SUM(AZ83:BA86)</f>
        <v>0</v>
      </c>
      <c r="BA82" s="340"/>
      <c r="BB82" s="342">
        <f>SUM(BB83:BC86)</f>
        <v>0</v>
      </c>
      <c r="BC82" s="340"/>
      <c r="BD82" s="342">
        <f>SUM(BD83:BE86)</f>
        <v>6</v>
      </c>
      <c r="BE82" s="340"/>
      <c r="BF82" s="342">
        <f>SUM(BF83:BG86)</f>
        <v>10</v>
      </c>
      <c r="BG82" s="340"/>
      <c r="BH82" s="342">
        <f>SUM(BH83:BI86)</f>
        <v>1</v>
      </c>
      <c r="BI82" s="765"/>
      <c r="BJ82" s="295">
        <f>SUM(BJ83:BK86)</f>
        <v>15</v>
      </c>
      <c r="BK82" s="296"/>
      <c r="BL82" s="296">
        <f>SUM(BL83:BM86)</f>
        <v>0</v>
      </c>
      <c r="BM82" s="296"/>
      <c r="BN82" s="296">
        <f>SUM(BN83:BO86)</f>
        <v>0</v>
      </c>
      <c r="BO82" s="296"/>
      <c r="BP82" s="296">
        <f>SUM(BP83:BQ86)</f>
        <v>18</v>
      </c>
      <c r="BQ82" s="296"/>
      <c r="BR82" s="296">
        <f>SUM(BR83:BS86)</f>
        <v>0</v>
      </c>
      <c r="BS82" s="296"/>
      <c r="BT82" s="296">
        <f>SUM(BT83:BU86)</f>
        <v>0</v>
      </c>
      <c r="BU82" s="297"/>
      <c r="BV82" s="765">
        <f>SUM(BV83:BW86)</f>
        <v>8</v>
      </c>
      <c r="BW82" s="340"/>
      <c r="BX82" s="342">
        <f>SUM(BX83:BY86)</f>
        <v>10</v>
      </c>
      <c r="BY82" s="340"/>
      <c r="BZ82" s="342">
        <f>SUM(BZ83:CA86)</f>
        <v>1</v>
      </c>
      <c r="CA82" s="340"/>
      <c r="CB82" s="342">
        <f>SUM(CB83:CC86)</f>
        <v>0</v>
      </c>
      <c r="CC82" s="340"/>
      <c r="CD82" s="342">
        <f>SUM(CD83:CE86)</f>
        <v>0</v>
      </c>
      <c r="CE82" s="340"/>
      <c r="CF82" s="342">
        <f>SUM(CF83:CG86)</f>
        <v>0</v>
      </c>
      <c r="CG82" s="1228"/>
      <c r="CH82" s="67">
        <f t="shared" si="3"/>
        <v>67</v>
      </c>
      <c r="CI82" s="70">
        <f t="shared" si="7"/>
        <v>47</v>
      </c>
      <c r="CJ82" s="68">
        <f t="shared" si="4"/>
        <v>20</v>
      </c>
    </row>
    <row r="83" spans="1:88" s="4" customFormat="1" ht="60.75" customHeight="1">
      <c r="A83" s="862" t="s">
        <v>71</v>
      </c>
      <c r="B83" s="687"/>
      <c r="C83" s="831" t="s">
        <v>140</v>
      </c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187"/>
      <c r="O83" s="833"/>
      <c r="P83" s="687" t="s">
        <v>104</v>
      </c>
      <c r="Q83" s="687"/>
      <c r="R83" s="164" t="s">
        <v>105</v>
      </c>
      <c r="S83" s="187"/>
      <c r="T83" s="188"/>
      <c r="U83" s="188"/>
      <c r="V83" s="734">
        <v>1</v>
      </c>
      <c r="W83" s="735"/>
      <c r="X83" s="670">
        <v>141</v>
      </c>
      <c r="Y83" s="671"/>
      <c r="Z83" s="185">
        <f t="shared" si="6"/>
        <v>110</v>
      </c>
      <c r="AA83" s="186"/>
      <c r="AB83" s="559"/>
      <c r="AC83" s="560"/>
      <c r="AD83" s="293">
        <v>31</v>
      </c>
      <c r="AE83" s="294"/>
      <c r="AF83" s="420">
        <f>AD83-AH83</f>
        <v>21</v>
      </c>
      <c r="AG83" s="421"/>
      <c r="AH83" s="235">
        <v>10</v>
      </c>
      <c r="AI83" s="235"/>
      <c r="AJ83" s="235"/>
      <c r="AK83" s="236"/>
      <c r="AL83" s="300"/>
      <c r="AM83" s="302"/>
      <c r="AN83" s="302"/>
      <c r="AO83" s="302"/>
      <c r="AP83" s="302"/>
      <c r="AQ83" s="302"/>
      <c r="AR83" s="242"/>
      <c r="AS83" s="242"/>
      <c r="AT83" s="242"/>
      <c r="AU83" s="242"/>
      <c r="AV83" s="242"/>
      <c r="AW83" s="354"/>
      <c r="AX83" s="351"/>
      <c r="AY83" s="245"/>
      <c r="AZ83" s="245"/>
      <c r="BA83" s="245"/>
      <c r="BB83" s="245"/>
      <c r="BC83" s="245"/>
      <c r="BD83" s="245">
        <v>6</v>
      </c>
      <c r="BE83" s="245"/>
      <c r="BF83" s="245">
        <v>10</v>
      </c>
      <c r="BG83" s="245"/>
      <c r="BH83" s="245">
        <v>1</v>
      </c>
      <c r="BI83" s="343"/>
      <c r="BJ83" s="348">
        <v>15</v>
      </c>
      <c r="BK83" s="242"/>
      <c r="BL83" s="242"/>
      <c r="BM83" s="242"/>
      <c r="BN83" s="242"/>
      <c r="BO83" s="242"/>
      <c r="BP83" s="242"/>
      <c r="BQ83" s="301"/>
      <c r="BR83" s="242"/>
      <c r="BS83" s="301"/>
      <c r="BT83" s="242"/>
      <c r="BU83" s="318"/>
      <c r="BV83" s="351"/>
      <c r="BW83" s="245"/>
      <c r="BX83" s="245"/>
      <c r="BY83" s="245"/>
      <c r="BZ83" s="245"/>
      <c r="CA83" s="245"/>
      <c r="CB83" s="245"/>
      <c r="CC83" s="317"/>
      <c r="CD83" s="245"/>
      <c r="CE83" s="317"/>
      <c r="CF83" s="245"/>
      <c r="CG83" s="1227"/>
      <c r="CH83" s="67">
        <f t="shared" si="3"/>
        <v>31</v>
      </c>
      <c r="CI83" s="70">
        <f t="shared" si="7"/>
        <v>21</v>
      </c>
      <c r="CJ83" s="68">
        <f t="shared" si="4"/>
        <v>10</v>
      </c>
    </row>
    <row r="84" spans="1:88" s="4" customFormat="1" ht="50.25" customHeight="1">
      <c r="A84" s="862" t="s">
        <v>141</v>
      </c>
      <c r="B84" s="687"/>
      <c r="C84" s="831" t="s">
        <v>142</v>
      </c>
      <c r="D84" s="834"/>
      <c r="E84" s="834"/>
      <c r="F84" s="834"/>
      <c r="G84" s="834"/>
      <c r="H84" s="834"/>
      <c r="I84" s="834"/>
      <c r="J84" s="834"/>
      <c r="K84" s="834"/>
      <c r="L84" s="834"/>
      <c r="M84" s="834"/>
      <c r="N84" s="191"/>
      <c r="O84" s="193"/>
      <c r="P84" s="687"/>
      <c r="Q84" s="687"/>
      <c r="R84" s="164" t="s">
        <v>105</v>
      </c>
      <c r="S84" s="187" t="s">
        <v>104</v>
      </c>
      <c r="T84" s="188"/>
      <c r="U84" s="188"/>
      <c r="V84" s="734">
        <v>1</v>
      </c>
      <c r="W84" s="735"/>
      <c r="X84" s="670">
        <v>159</v>
      </c>
      <c r="Y84" s="671"/>
      <c r="Z84" s="185">
        <f t="shared" si="6"/>
        <v>123</v>
      </c>
      <c r="AA84" s="186"/>
      <c r="AB84" s="559"/>
      <c r="AC84" s="560"/>
      <c r="AD84" s="293">
        <v>36</v>
      </c>
      <c r="AE84" s="294"/>
      <c r="AF84" s="420">
        <f>AD84-AH84</f>
        <v>26</v>
      </c>
      <c r="AG84" s="421"/>
      <c r="AH84" s="235">
        <v>10</v>
      </c>
      <c r="AI84" s="235"/>
      <c r="AJ84" s="389"/>
      <c r="AK84" s="390"/>
      <c r="AL84" s="300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768"/>
      <c r="AX84" s="351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343"/>
      <c r="BJ84" s="348"/>
      <c r="BK84" s="242"/>
      <c r="BL84" s="242"/>
      <c r="BM84" s="242"/>
      <c r="BN84" s="242"/>
      <c r="BO84" s="242"/>
      <c r="BP84" s="242">
        <v>18</v>
      </c>
      <c r="BQ84" s="242"/>
      <c r="BR84" s="242"/>
      <c r="BS84" s="301"/>
      <c r="BT84" s="242"/>
      <c r="BU84" s="318"/>
      <c r="BV84" s="351">
        <v>8</v>
      </c>
      <c r="BW84" s="245"/>
      <c r="BX84" s="245">
        <v>10</v>
      </c>
      <c r="BY84" s="245"/>
      <c r="BZ84" s="245">
        <v>1</v>
      </c>
      <c r="CA84" s="245"/>
      <c r="CB84" s="245"/>
      <c r="CC84" s="245"/>
      <c r="CD84" s="245"/>
      <c r="CE84" s="317"/>
      <c r="CF84" s="245"/>
      <c r="CG84" s="1227"/>
      <c r="CH84" s="67">
        <f t="shared" si="3"/>
        <v>36</v>
      </c>
      <c r="CI84" s="70">
        <f t="shared" si="7"/>
        <v>26</v>
      </c>
      <c r="CJ84" s="68">
        <f t="shared" si="4"/>
        <v>10</v>
      </c>
    </row>
    <row r="85" spans="1:88" s="4" customFormat="1" ht="33.75" customHeight="1">
      <c r="A85" s="862" t="s">
        <v>143</v>
      </c>
      <c r="B85" s="687"/>
      <c r="C85" s="831" t="s">
        <v>136</v>
      </c>
      <c r="D85" s="832"/>
      <c r="E85" s="832"/>
      <c r="F85" s="832"/>
      <c r="G85" s="832"/>
      <c r="H85" s="832"/>
      <c r="I85" s="832"/>
      <c r="J85" s="832"/>
      <c r="K85" s="832"/>
      <c r="L85" s="832"/>
      <c r="M85" s="832"/>
      <c r="N85" s="187"/>
      <c r="O85" s="833"/>
      <c r="P85" s="687"/>
      <c r="Q85" s="687"/>
      <c r="R85" s="164"/>
      <c r="S85" s="187" t="s">
        <v>255</v>
      </c>
      <c r="T85" s="188"/>
      <c r="U85" s="188"/>
      <c r="V85" s="734"/>
      <c r="W85" s="735"/>
      <c r="X85" s="811"/>
      <c r="Y85" s="812"/>
      <c r="Z85" s="185">
        <f t="shared" si="6"/>
        <v>0</v>
      </c>
      <c r="AA85" s="186"/>
      <c r="AB85" s="559">
        <v>36</v>
      </c>
      <c r="AC85" s="752"/>
      <c r="AD85" s="293"/>
      <c r="AE85" s="294"/>
      <c r="AF85" s="420"/>
      <c r="AG85" s="421"/>
      <c r="AH85" s="235"/>
      <c r="AI85" s="235"/>
      <c r="AJ85" s="235"/>
      <c r="AK85" s="537"/>
      <c r="AL85" s="300"/>
      <c r="AM85" s="301"/>
      <c r="AN85" s="302"/>
      <c r="AO85" s="302"/>
      <c r="AP85" s="302"/>
      <c r="AQ85" s="301"/>
      <c r="AR85" s="302"/>
      <c r="AS85" s="301"/>
      <c r="AT85" s="302"/>
      <c r="AU85" s="302"/>
      <c r="AV85" s="302"/>
      <c r="AW85" s="318"/>
      <c r="AX85" s="351"/>
      <c r="AY85" s="317"/>
      <c r="AZ85" s="245"/>
      <c r="BA85" s="245"/>
      <c r="BB85" s="245"/>
      <c r="BC85" s="317"/>
      <c r="BD85" s="245"/>
      <c r="BE85" s="317"/>
      <c r="BF85" s="245"/>
      <c r="BG85" s="245"/>
      <c r="BH85" s="245"/>
      <c r="BI85" s="393"/>
      <c r="BJ85" s="348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354"/>
      <c r="BV85" s="351"/>
      <c r="BW85" s="245"/>
      <c r="BX85" s="245"/>
      <c r="BY85" s="245"/>
      <c r="BZ85" s="245"/>
      <c r="CA85" s="245"/>
      <c r="CB85" s="245"/>
      <c r="CC85" s="245"/>
      <c r="CD85" s="245"/>
      <c r="CE85" s="245"/>
      <c r="CF85" s="245"/>
      <c r="CG85" s="708"/>
      <c r="CH85" s="67">
        <f t="shared" si="3"/>
        <v>0</v>
      </c>
      <c r="CI85" s="70">
        <f t="shared" si="7"/>
        <v>0</v>
      </c>
      <c r="CJ85" s="68">
        <f t="shared" si="4"/>
        <v>0</v>
      </c>
    </row>
    <row r="86" spans="1:88" s="4" customFormat="1" ht="45.75" customHeight="1">
      <c r="A86" s="862" t="s">
        <v>144</v>
      </c>
      <c r="B86" s="822"/>
      <c r="C86" s="831" t="s">
        <v>107</v>
      </c>
      <c r="D86" s="832"/>
      <c r="E86" s="832"/>
      <c r="F86" s="832"/>
      <c r="G86" s="832"/>
      <c r="H86" s="832"/>
      <c r="I86" s="832"/>
      <c r="J86" s="832"/>
      <c r="K86" s="832"/>
      <c r="L86" s="832"/>
      <c r="M86" s="832"/>
      <c r="N86" s="191"/>
      <c r="O86" s="193"/>
      <c r="P86" s="822"/>
      <c r="Q86" s="822"/>
      <c r="R86" s="164"/>
      <c r="S86" s="187" t="s">
        <v>255</v>
      </c>
      <c r="T86" s="188"/>
      <c r="U86" s="188"/>
      <c r="V86" s="194"/>
      <c r="W86" s="195"/>
      <c r="X86" s="811"/>
      <c r="Y86" s="812"/>
      <c r="Z86" s="185">
        <f t="shared" si="6"/>
        <v>0</v>
      </c>
      <c r="AA86" s="186"/>
      <c r="AB86" s="790">
        <v>36</v>
      </c>
      <c r="AC86" s="791"/>
      <c r="AD86" s="289"/>
      <c r="AE86" s="290"/>
      <c r="AF86" s="422"/>
      <c r="AG86" s="423"/>
      <c r="AH86" s="389"/>
      <c r="AI86" s="389"/>
      <c r="AJ86" s="389"/>
      <c r="AK86" s="390"/>
      <c r="AL86" s="300"/>
      <c r="AM86" s="301"/>
      <c r="AN86" s="302"/>
      <c r="AO86" s="302"/>
      <c r="AP86" s="302"/>
      <c r="AQ86" s="301"/>
      <c r="AR86" s="302"/>
      <c r="AS86" s="301"/>
      <c r="AT86" s="302"/>
      <c r="AU86" s="302"/>
      <c r="AV86" s="302"/>
      <c r="AW86" s="318"/>
      <c r="AX86" s="351"/>
      <c r="AY86" s="317"/>
      <c r="AZ86" s="245"/>
      <c r="BA86" s="245"/>
      <c r="BB86" s="245"/>
      <c r="BC86" s="317"/>
      <c r="BD86" s="245"/>
      <c r="BE86" s="317"/>
      <c r="BF86" s="245"/>
      <c r="BG86" s="245"/>
      <c r="BH86" s="245"/>
      <c r="BI86" s="393"/>
      <c r="BJ86" s="348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354"/>
      <c r="BV86" s="351"/>
      <c r="BW86" s="245"/>
      <c r="BX86" s="245"/>
      <c r="BY86" s="245"/>
      <c r="BZ86" s="245"/>
      <c r="CA86" s="245"/>
      <c r="CB86" s="245"/>
      <c r="CC86" s="245"/>
      <c r="CD86" s="245"/>
      <c r="CE86" s="245"/>
      <c r="CF86" s="245"/>
      <c r="CG86" s="708"/>
      <c r="CH86" s="67">
        <f t="shared" si="3"/>
        <v>0</v>
      </c>
      <c r="CI86" s="70">
        <f t="shared" si="7"/>
        <v>0</v>
      </c>
      <c r="CJ86" s="68">
        <f t="shared" si="4"/>
        <v>0</v>
      </c>
    </row>
    <row r="87" spans="1:88" s="4" customFormat="1" ht="55.5" customHeight="1">
      <c r="A87" s="885" t="s">
        <v>72</v>
      </c>
      <c r="B87" s="909"/>
      <c r="C87" s="883" t="s">
        <v>145</v>
      </c>
      <c r="D87" s="883"/>
      <c r="E87" s="883"/>
      <c r="F87" s="883"/>
      <c r="G87" s="883"/>
      <c r="H87" s="883"/>
      <c r="I87" s="883"/>
      <c r="J87" s="883"/>
      <c r="K87" s="883"/>
      <c r="L87" s="883"/>
      <c r="M87" s="883"/>
      <c r="N87" s="191"/>
      <c r="O87" s="193"/>
      <c r="P87" s="822"/>
      <c r="Q87" s="822"/>
      <c r="R87" s="165"/>
      <c r="S87" s="191" t="s">
        <v>231</v>
      </c>
      <c r="T87" s="192"/>
      <c r="U87" s="192"/>
      <c r="V87" s="835">
        <f>SUM(V88:W89)</f>
        <v>1</v>
      </c>
      <c r="W87" s="836"/>
      <c r="X87" s="816">
        <f>SUM(X88:Y89)</f>
        <v>215</v>
      </c>
      <c r="Y87" s="795"/>
      <c r="Z87" s="185">
        <f t="shared" si="6"/>
        <v>169</v>
      </c>
      <c r="AA87" s="186"/>
      <c r="AB87" s="792">
        <f>SUM(AB88:AC89)</f>
        <v>36</v>
      </c>
      <c r="AC87" s="292"/>
      <c r="AD87" s="289">
        <f>SUM(AD88:AE89)</f>
        <v>46</v>
      </c>
      <c r="AE87" s="290"/>
      <c r="AF87" s="422">
        <f>SUM(AF88:AG89)</f>
        <v>30</v>
      </c>
      <c r="AG87" s="423"/>
      <c r="AH87" s="389">
        <f>SUM(AH88:AI89)</f>
        <v>16</v>
      </c>
      <c r="AI87" s="419"/>
      <c r="AJ87" s="389">
        <f>SUM(AJ88:AK89)</f>
        <v>0</v>
      </c>
      <c r="AK87" s="537"/>
      <c r="AL87" s="392">
        <f>SUM(AL88:AM89)</f>
        <v>0</v>
      </c>
      <c r="AM87" s="301"/>
      <c r="AN87" s="355">
        <f>SUM(AN88:AO89)</f>
        <v>0</v>
      </c>
      <c r="AO87" s="301"/>
      <c r="AP87" s="355">
        <f>SUM(AP88:AQ89)</f>
        <v>0</v>
      </c>
      <c r="AQ87" s="301"/>
      <c r="AR87" s="355">
        <f>SUM(AR88:AS89)</f>
        <v>0</v>
      </c>
      <c r="AS87" s="301"/>
      <c r="AT87" s="355">
        <f>SUM(AT88:AU89)</f>
        <v>0</v>
      </c>
      <c r="AU87" s="301"/>
      <c r="AV87" s="355">
        <f>SUM(AV88:AW89)</f>
        <v>0</v>
      </c>
      <c r="AW87" s="318"/>
      <c r="AX87" s="316">
        <f>SUM(AX88:AY89)</f>
        <v>0</v>
      </c>
      <c r="AY87" s="317"/>
      <c r="AZ87" s="391">
        <f>SUM(AZ88:BA89)</f>
        <v>0</v>
      </c>
      <c r="BA87" s="317"/>
      <c r="BB87" s="391">
        <f>SUM(BB88:BC89)</f>
        <v>0</v>
      </c>
      <c r="BC87" s="317"/>
      <c r="BD87" s="391">
        <f>SUM(BD88:BE89)</f>
        <v>0</v>
      </c>
      <c r="BE87" s="317"/>
      <c r="BF87" s="391">
        <f>SUM(BF88:BG89)</f>
        <v>0</v>
      </c>
      <c r="BG87" s="317"/>
      <c r="BH87" s="391">
        <f>SUM(BH88:BI89)</f>
        <v>0</v>
      </c>
      <c r="BI87" s="393"/>
      <c r="BJ87" s="392">
        <f>SUM(BJ88:BK89)</f>
        <v>22</v>
      </c>
      <c r="BK87" s="301"/>
      <c r="BL87" s="355">
        <f>SUM(BL88:BM89)</f>
        <v>0</v>
      </c>
      <c r="BM87" s="301"/>
      <c r="BN87" s="355">
        <f>SUM(BN88:BO89)</f>
        <v>0</v>
      </c>
      <c r="BO87" s="301"/>
      <c r="BP87" s="355">
        <f>SUM(BP88:BQ89)</f>
        <v>0</v>
      </c>
      <c r="BQ87" s="301"/>
      <c r="BR87" s="355">
        <f>SUM(BR88:BS89)</f>
        <v>0</v>
      </c>
      <c r="BS87" s="301"/>
      <c r="BT87" s="355">
        <f>SUM(BT88:BU89)</f>
        <v>0</v>
      </c>
      <c r="BU87" s="318"/>
      <c r="BV87" s="316">
        <f>SUM(BV88:BW89)</f>
        <v>8</v>
      </c>
      <c r="BW87" s="317"/>
      <c r="BX87" s="391">
        <f>SUM(BX88:BY89)</f>
        <v>16</v>
      </c>
      <c r="BY87" s="317"/>
      <c r="BZ87" s="391">
        <f>SUM(BZ88:CA89)</f>
        <v>1</v>
      </c>
      <c r="CA87" s="317"/>
      <c r="CB87" s="391">
        <f>SUM(CB88:CC89)</f>
        <v>0</v>
      </c>
      <c r="CC87" s="317"/>
      <c r="CD87" s="391">
        <f>SUM(CD88:CE89)</f>
        <v>0</v>
      </c>
      <c r="CE87" s="317"/>
      <c r="CF87" s="391">
        <f>SUM(CF88:CG89)</f>
        <v>0</v>
      </c>
      <c r="CG87" s="1227"/>
      <c r="CH87" s="67">
        <f t="shared" si="3"/>
        <v>46</v>
      </c>
      <c r="CI87" s="70">
        <f t="shared" si="7"/>
        <v>30</v>
      </c>
      <c r="CJ87" s="68">
        <f t="shared" si="4"/>
        <v>16</v>
      </c>
    </row>
    <row r="88" spans="1:88" s="4" customFormat="1" ht="53.25" customHeight="1">
      <c r="A88" s="862" t="s">
        <v>83</v>
      </c>
      <c r="B88" s="687"/>
      <c r="C88" s="831" t="s">
        <v>146</v>
      </c>
      <c r="D88" s="831"/>
      <c r="E88" s="831"/>
      <c r="F88" s="831"/>
      <c r="G88" s="831"/>
      <c r="H88" s="831"/>
      <c r="I88" s="831"/>
      <c r="J88" s="831"/>
      <c r="K88" s="831"/>
      <c r="L88" s="831"/>
      <c r="M88" s="831"/>
      <c r="N88" s="191"/>
      <c r="O88" s="193"/>
      <c r="P88" s="822"/>
      <c r="Q88" s="822"/>
      <c r="R88" s="164" t="s">
        <v>105</v>
      </c>
      <c r="S88" s="187" t="s">
        <v>104</v>
      </c>
      <c r="T88" s="188"/>
      <c r="U88" s="188"/>
      <c r="V88" s="734">
        <v>1</v>
      </c>
      <c r="W88" s="735"/>
      <c r="X88" s="670">
        <v>215</v>
      </c>
      <c r="Y88" s="671"/>
      <c r="Z88" s="185">
        <f t="shared" si="6"/>
        <v>169</v>
      </c>
      <c r="AA88" s="186"/>
      <c r="AB88" s="790"/>
      <c r="AC88" s="791"/>
      <c r="AD88" s="293">
        <v>46</v>
      </c>
      <c r="AE88" s="294"/>
      <c r="AF88" s="420">
        <f>AD88-AH88</f>
        <v>30</v>
      </c>
      <c r="AG88" s="421"/>
      <c r="AH88" s="235">
        <v>16</v>
      </c>
      <c r="AI88" s="235"/>
      <c r="AJ88" s="235"/>
      <c r="AK88" s="236"/>
      <c r="AL88" s="300"/>
      <c r="AM88" s="301"/>
      <c r="AN88" s="302"/>
      <c r="AO88" s="302"/>
      <c r="AP88" s="302"/>
      <c r="AQ88" s="301"/>
      <c r="AR88" s="302"/>
      <c r="AS88" s="301"/>
      <c r="AT88" s="302"/>
      <c r="AU88" s="302"/>
      <c r="AV88" s="302"/>
      <c r="AW88" s="318"/>
      <c r="AX88" s="351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343"/>
      <c r="BJ88" s="348">
        <v>22</v>
      </c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354"/>
      <c r="BV88" s="351">
        <v>8</v>
      </c>
      <c r="BW88" s="245"/>
      <c r="BX88" s="245">
        <v>16</v>
      </c>
      <c r="BY88" s="245"/>
      <c r="BZ88" s="245">
        <v>1</v>
      </c>
      <c r="CA88" s="245"/>
      <c r="CB88" s="245"/>
      <c r="CC88" s="245"/>
      <c r="CD88" s="245"/>
      <c r="CE88" s="245"/>
      <c r="CF88" s="245"/>
      <c r="CG88" s="708"/>
      <c r="CH88" s="67">
        <f t="shared" si="3"/>
        <v>46</v>
      </c>
      <c r="CI88" s="70">
        <f t="shared" si="7"/>
        <v>30</v>
      </c>
      <c r="CJ88" s="68">
        <f t="shared" si="4"/>
        <v>16</v>
      </c>
    </row>
    <row r="89" spans="1:88" s="4" customFormat="1" ht="49.5" customHeight="1">
      <c r="A89" s="862" t="s">
        <v>147</v>
      </c>
      <c r="B89" s="687"/>
      <c r="C89" s="831" t="s">
        <v>232</v>
      </c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191"/>
      <c r="O89" s="193"/>
      <c r="P89" s="822"/>
      <c r="Q89" s="822"/>
      <c r="R89" s="164"/>
      <c r="S89" s="187" t="s">
        <v>255</v>
      </c>
      <c r="T89" s="188"/>
      <c r="U89" s="188"/>
      <c r="V89" s="194"/>
      <c r="W89" s="195"/>
      <c r="X89" s="794"/>
      <c r="Y89" s="795"/>
      <c r="Z89" s="185">
        <f t="shared" si="6"/>
        <v>0</v>
      </c>
      <c r="AA89" s="186"/>
      <c r="AB89" s="1168">
        <v>36</v>
      </c>
      <c r="AC89" s="292"/>
      <c r="AD89" s="293"/>
      <c r="AE89" s="294"/>
      <c r="AF89" s="420"/>
      <c r="AG89" s="421"/>
      <c r="AH89" s="235"/>
      <c r="AI89" s="235"/>
      <c r="AJ89" s="235"/>
      <c r="AK89" s="236"/>
      <c r="AL89" s="300"/>
      <c r="AM89" s="301"/>
      <c r="AN89" s="302"/>
      <c r="AO89" s="302"/>
      <c r="AP89" s="302"/>
      <c r="AQ89" s="301"/>
      <c r="AR89" s="302"/>
      <c r="AS89" s="301"/>
      <c r="AT89" s="302"/>
      <c r="AU89" s="302"/>
      <c r="AV89" s="302"/>
      <c r="AW89" s="318"/>
      <c r="AX89" s="351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343"/>
      <c r="BJ89" s="348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354"/>
      <c r="BV89" s="351"/>
      <c r="BW89" s="245"/>
      <c r="BX89" s="245"/>
      <c r="BY89" s="245"/>
      <c r="BZ89" s="245"/>
      <c r="CA89" s="245"/>
      <c r="CB89" s="245"/>
      <c r="CC89" s="245"/>
      <c r="CD89" s="245"/>
      <c r="CE89" s="245"/>
      <c r="CF89" s="245"/>
      <c r="CG89" s="708"/>
      <c r="CH89" s="67">
        <f t="shared" si="3"/>
        <v>0</v>
      </c>
      <c r="CI89" s="70">
        <f t="shared" si="7"/>
        <v>0</v>
      </c>
      <c r="CJ89" s="68">
        <f t="shared" si="4"/>
        <v>0</v>
      </c>
    </row>
    <row r="90" spans="1:88" s="4" customFormat="1" ht="56.25" customHeight="1">
      <c r="A90" s="885" t="s">
        <v>73</v>
      </c>
      <c r="B90" s="822"/>
      <c r="C90" s="907" t="s">
        <v>148</v>
      </c>
      <c r="D90" s="908"/>
      <c r="E90" s="908"/>
      <c r="F90" s="908"/>
      <c r="G90" s="908"/>
      <c r="H90" s="908"/>
      <c r="I90" s="908"/>
      <c r="J90" s="908"/>
      <c r="K90" s="908"/>
      <c r="L90" s="908"/>
      <c r="M90" s="908"/>
      <c r="N90" s="187"/>
      <c r="O90" s="833"/>
      <c r="P90" s="687"/>
      <c r="Q90" s="687"/>
      <c r="R90" s="165"/>
      <c r="S90" s="191" t="s">
        <v>233</v>
      </c>
      <c r="T90" s="192"/>
      <c r="U90" s="192"/>
      <c r="V90" s="194">
        <f>SUM(V91:W95)</f>
        <v>2</v>
      </c>
      <c r="W90" s="195"/>
      <c r="X90" s="816">
        <f>X91+X93+X94+X95</f>
        <v>414</v>
      </c>
      <c r="Y90" s="821"/>
      <c r="Z90" s="185">
        <f t="shared" si="6"/>
        <v>324</v>
      </c>
      <c r="AA90" s="186"/>
      <c r="AB90" s="415">
        <f>SUM(AB91:AC95)</f>
        <v>108</v>
      </c>
      <c r="AC90" s="970"/>
      <c r="AD90" s="289">
        <f>SUM(AD91:AE95)</f>
        <v>90</v>
      </c>
      <c r="AE90" s="290"/>
      <c r="AF90" s="422">
        <f>SUM(AF91:AG95)</f>
        <v>68</v>
      </c>
      <c r="AG90" s="423"/>
      <c r="AH90" s="389">
        <f>SUM(AH91:AI95)</f>
        <v>18</v>
      </c>
      <c r="AI90" s="389"/>
      <c r="AJ90" s="389">
        <f>SUM(AJ91:AK95)</f>
        <v>4</v>
      </c>
      <c r="AK90" s="390"/>
      <c r="AL90" s="394">
        <f>SUM(AL91:AM95)</f>
        <v>0</v>
      </c>
      <c r="AM90" s="353"/>
      <c r="AN90" s="353">
        <f>SUM(AN91:AO95)</f>
        <v>0</v>
      </c>
      <c r="AO90" s="353"/>
      <c r="AP90" s="353">
        <f>SUM(AP91:AQ95)</f>
        <v>0</v>
      </c>
      <c r="AQ90" s="353"/>
      <c r="AR90" s="353">
        <f>SUM(AR91:AS95)</f>
        <v>0</v>
      </c>
      <c r="AS90" s="353"/>
      <c r="AT90" s="353">
        <f>SUM(AT91:AU95)</f>
        <v>0</v>
      </c>
      <c r="AU90" s="353"/>
      <c r="AV90" s="353">
        <f>SUM(AV91:AW95)</f>
        <v>0</v>
      </c>
      <c r="AW90" s="527"/>
      <c r="AX90" s="349">
        <f>SUM(AX91:AY95)</f>
        <v>0</v>
      </c>
      <c r="AY90" s="352"/>
      <c r="AZ90" s="352">
        <f>SUM(AZ91:BA95)</f>
        <v>0</v>
      </c>
      <c r="BA90" s="352"/>
      <c r="BB90" s="352">
        <f>SUM(BB91:BC95)</f>
        <v>0</v>
      </c>
      <c r="BC90" s="352"/>
      <c r="BD90" s="352">
        <f>SUM(BD91:BE95)</f>
        <v>0</v>
      </c>
      <c r="BE90" s="352"/>
      <c r="BF90" s="352">
        <f>SUM(BF91:BG95)</f>
        <v>0</v>
      </c>
      <c r="BG90" s="352"/>
      <c r="BH90" s="352">
        <f>SUM(BH91:BI95)</f>
        <v>0</v>
      </c>
      <c r="BI90" s="395"/>
      <c r="BJ90" s="394">
        <f>SUM(BJ91:BK95)</f>
        <v>17</v>
      </c>
      <c r="BK90" s="353"/>
      <c r="BL90" s="353">
        <f>SUM(BL91:BM95)</f>
        <v>0</v>
      </c>
      <c r="BM90" s="353"/>
      <c r="BN90" s="353">
        <f>SUM(BN91:BO95)</f>
        <v>0</v>
      </c>
      <c r="BO90" s="353"/>
      <c r="BP90" s="353">
        <f>SUM(BP91:BQ95)</f>
        <v>27</v>
      </c>
      <c r="BQ90" s="353"/>
      <c r="BR90" s="353">
        <f>SUM(BR91:BS95)</f>
        <v>0</v>
      </c>
      <c r="BS90" s="353"/>
      <c r="BT90" s="353">
        <f>SUM(BT91:BU95)</f>
        <v>0</v>
      </c>
      <c r="BU90" s="527"/>
      <c r="BV90" s="349">
        <f>SUM(BV91:BW95)</f>
        <v>0</v>
      </c>
      <c r="BW90" s="352"/>
      <c r="BX90" s="352">
        <f>SUM(BX91:BY95)</f>
        <v>0</v>
      </c>
      <c r="BY90" s="352"/>
      <c r="BZ90" s="352">
        <f>SUM(BZ91:CA95)</f>
        <v>0</v>
      </c>
      <c r="CA90" s="352"/>
      <c r="CB90" s="352">
        <f>SUM(CB91:CC95)</f>
        <v>24</v>
      </c>
      <c r="CC90" s="352"/>
      <c r="CD90" s="352">
        <f>SUM(CD91:CE95)</f>
        <v>22</v>
      </c>
      <c r="CE90" s="352"/>
      <c r="CF90" s="352">
        <f>SUM(CF91:CG95)</f>
        <v>2</v>
      </c>
      <c r="CG90" s="1229"/>
      <c r="CH90" s="67">
        <f t="shared" si="3"/>
        <v>90</v>
      </c>
      <c r="CI90" s="70">
        <f t="shared" si="7"/>
        <v>68</v>
      </c>
      <c r="CJ90" s="68">
        <f t="shared" si="4"/>
        <v>22</v>
      </c>
    </row>
    <row r="91" spans="1:88" s="4" customFormat="1" ht="34.5" customHeight="1">
      <c r="A91" s="862" t="s">
        <v>74</v>
      </c>
      <c r="B91" s="687"/>
      <c r="C91" s="911" t="s">
        <v>149</v>
      </c>
      <c r="D91" s="884"/>
      <c r="E91" s="884"/>
      <c r="F91" s="884"/>
      <c r="G91" s="884"/>
      <c r="H91" s="884"/>
      <c r="I91" s="884"/>
      <c r="J91" s="884"/>
      <c r="K91" s="884"/>
      <c r="L91" s="884"/>
      <c r="M91" s="884"/>
      <c r="N91" s="187"/>
      <c r="O91" s="833"/>
      <c r="P91" s="687"/>
      <c r="Q91" s="687"/>
      <c r="R91" s="164" t="s">
        <v>105</v>
      </c>
      <c r="S91" s="187" t="s">
        <v>104</v>
      </c>
      <c r="T91" s="188"/>
      <c r="U91" s="188"/>
      <c r="V91" s="734">
        <v>1</v>
      </c>
      <c r="W91" s="735"/>
      <c r="X91" s="670">
        <v>252</v>
      </c>
      <c r="Y91" s="671"/>
      <c r="Z91" s="185">
        <f t="shared" si="6"/>
        <v>197</v>
      </c>
      <c r="AA91" s="186"/>
      <c r="AB91" s="291"/>
      <c r="AC91" s="789"/>
      <c r="AD91" s="293">
        <v>55</v>
      </c>
      <c r="AE91" s="294"/>
      <c r="AF91" s="420">
        <f>AD91-AH91</f>
        <v>44</v>
      </c>
      <c r="AG91" s="421"/>
      <c r="AH91" s="235">
        <v>11</v>
      </c>
      <c r="AI91" s="419"/>
      <c r="AJ91" s="424"/>
      <c r="AK91" s="425"/>
      <c r="AL91" s="300"/>
      <c r="AM91" s="301"/>
      <c r="AN91" s="302"/>
      <c r="AO91" s="302"/>
      <c r="AP91" s="302"/>
      <c r="AQ91" s="301"/>
      <c r="AR91" s="302"/>
      <c r="AS91" s="301"/>
      <c r="AT91" s="302"/>
      <c r="AU91" s="302"/>
      <c r="AV91" s="302"/>
      <c r="AW91" s="318"/>
      <c r="AX91" s="351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343"/>
      <c r="BJ91" s="348"/>
      <c r="BK91" s="242"/>
      <c r="BL91" s="242"/>
      <c r="BM91" s="242"/>
      <c r="BN91" s="242"/>
      <c r="BO91" s="242"/>
      <c r="BP91" s="242">
        <v>27</v>
      </c>
      <c r="BQ91" s="242"/>
      <c r="BR91" s="242"/>
      <c r="BS91" s="242"/>
      <c r="BT91" s="242"/>
      <c r="BU91" s="354"/>
      <c r="BV91" s="351"/>
      <c r="BW91" s="245"/>
      <c r="BX91" s="245"/>
      <c r="BY91" s="245"/>
      <c r="BZ91" s="245"/>
      <c r="CA91" s="245"/>
      <c r="CB91" s="245">
        <v>17</v>
      </c>
      <c r="CC91" s="245"/>
      <c r="CD91" s="245">
        <v>11</v>
      </c>
      <c r="CE91" s="245"/>
      <c r="CF91" s="245">
        <v>1</v>
      </c>
      <c r="CG91" s="708"/>
      <c r="CH91" s="67">
        <f t="shared" si="3"/>
        <v>55</v>
      </c>
      <c r="CI91" s="70">
        <f t="shared" si="7"/>
        <v>44</v>
      </c>
      <c r="CJ91" s="68">
        <f t="shared" si="4"/>
        <v>11</v>
      </c>
    </row>
    <row r="92" spans="1:88" s="4" customFormat="1" ht="0.75" customHeight="1" hidden="1" thickBot="1">
      <c r="A92" s="78"/>
      <c r="B92" s="822"/>
      <c r="C92" s="884"/>
      <c r="D92" s="884"/>
      <c r="E92" s="884"/>
      <c r="F92" s="884"/>
      <c r="G92" s="884"/>
      <c r="H92" s="884"/>
      <c r="I92" s="884"/>
      <c r="J92" s="884"/>
      <c r="K92" s="884"/>
      <c r="L92" s="884"/>
      <c r="M92" s="884"/>
      <c r="N92" s="187"/>
      <c r="O92" s="833"/>
      <c r="P92" s="687"/>
      <c r="Q92" s="687"/>
      <c r="R92" s="164"/>
      <c r="S92" s="187"/>
      <c r="T92" s="188"/>
      <c r="U92" s="188"/>
      <c r="V92" s="734"/>
      <c r="W92" s="735"/>
      <c r="X92" s="79"/>
      <c r="Y92" s="82"/>
      <c r="Z92" s="185">
        <f t="shared" si="6"/>
        <v>0</v>
      </c>
      <c r="AA92" s="186"/>
      <c r="AB92" s="80"/>
      <c r="AC92" s="81"/>
      <c r="AD92" s="293">
        <f>AB92*0.2043</f>
        <v>0</v>
      </c>
      <c r="AE92" s="294"/>
      <c r="AF92" s="420">
        <f>AD92-AH92</f>
        <v>0</v>
      </c>
      <c r="AG92" s="421"/>
      <c r="AH92" s="141"/>
      <c r="AI92" s="141"/>
      <c r="AJ92" s="141"/>
      <c r="AK92" s="142"/>
      <c r="AL92" s="300"/>
      <c r="AM92" s="301"/>
      <c r="AN92" s="302"/>
      <c r="AO92" s="302"/>
      <c r="AP92" s="302"/>
      <c r="AQ92" s="301"/>
      <c r="AR92" s="302"/>
      <c r="AS92" s="301"/>
      <c r="AT92" s="302"/>
      <c r="AU92" s="302"/>
      <c r="AV92" s="302"/>
      <c r="AW92" s="318"/>
      <c r="AX92" s="351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343"/>
      <c r="BJ92" s="348"/>
      <c r="BK92" s="242"/>
      <c r="BL92" s="242"/>
      <c r="BM92" s="242"/>
      <c r="BN92" s="242"/>
      <c r="BO92" s="242"/>
      <c r="BP92" s="242"/>
      <c r="BQ92" s="242"/>
      <c r="BR92" s="242"/>
      <c r="BS92" s="242"/>
      <c r="BT92" s="242"/>
      <c r="BU92" s="354"/>
      <c r="BV92" s="351"/>
      <c r="BW92" s="245"/>
      <c r="BX92" s="245"/>
      <c r="BY92" s="245"/>
      <c r="BZ92" s="245"/>
      <c r="CA92" s="245"/>
      <c r="CB92" s="245"/>
      <c r="CC92" s="245"/>
      <c r="CD92" s="245"/>
      <c r="CE92" s="245"/>
      <c r="CF92" s="245"/>
      <c r="CG92" s="708"/>
      <c r="CH92" s="67">
        <f t="shared" si="3"/>
        <v>0</v>
      </c>
      <c r="CI92" s="70">
        <f t="shared" si="7"/>
        <v>0</v>
      </c>
      <c r="CJ92" s="68">
        <f t="shared" si="4"/>
        <v>0</v>
      </c>
    </row>
    <row r="93" spans="1:88" s="4" customFormat="1" ht="39.75" customHeight="1">
      <c r="A93" s="913" t="s">
        <v>82</v>
      </c>
      <c r="B93" s="914"/>
      <c r="C93" s="910" t="s">
        <v>150</v>
      </c>
      <c r="D93" s="910"/>
      <c r="E93" s="910"/>
      <c r="F93" s="910"/>
      <c r="G93" s="910"/>
      <c r="H93" s="910"/>
      <c r="I93" s="910"/>
      <c r="J93" s="910"/>
      <c r="K93" s="910"/>
      <c r="L93" s="910"/>
      <c r="M93" s="910"/>
      <c r="N93" s="187"/>
      <c r="O93" s="833"/>
      <c r="P93" s="687"/>
      <c r="Q93" s="687"/>
      <c r="R93" s="164" t="s">
        <v>105</v>
      </c>
      <c r="S93" s="187" t="s">
        <v>171</v>
      </c>
      <c r="T93" s="188"/>
      <c r="U93" s="188"/>
      <c r="V93" s="734">
        <v>1</v>
      </c>
      <c r="W93" s="735"/>
      <c r="X93" s="670">
        <v>162</v>
      </c>
      <c r="Y93" s="671"/>
      <c r="Z93" s="185">
        <f t="shared" si="6"/>
        <v>127</v>
      </c>
      <c r="AA93" s="186"/>
      <c r="AB93" s="291"/>
      <c r="AC93" s="789"/>
      <c r="AD93" s="293">
        <v>35</v>
      </c>
      <c r="AE93" s="294"/>
      <c r="AF93" s="420">
        <f>AD93-AH93-AJ93</f>
        <v>24</v>
      </c>
      <c r="AG93" s="421"/>
      <c r="AH93" s="235">
        <v>7</v>
      </c>
      <c r="AI93" s="235"/>
      <c r="AJ93" s="235">
        <v>4</v>
      </c>
      <c r="AK93" s="236"/>
      <c r="AL93" s="300"/>
      <c r="AM93" s="301"/>
      <c r="AN93" s="302"/>
      <c r="AO93" s="302"/>
      <c r="AP93" s="302"/>
      <c r="AQ93" s="301"/>
      <c r="AR93" s="302"/>
      <c r="AS93" s="301"/>
      <c r="AT93" s="302"/>
      <c r="AU93" s="302"/>
      <c r="AV93" s="302"/>
      <c r="AW93" s="318"/>
      <c r="AX93" s="351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343"/>
      <c r="BJ93" s="348">
        <v>17</v>
      </c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354"/>
      <c r="BV93" s="351"/>
      <c r="BW93" s="245"/>
      <c r="BX93" s="245"/>
      <c r="BY93" s="245"/>
      <c r="BZ93" s="245"/>
      <c r="CA93" s="245"/>
      <c r="CB93" s="245">
        <v>7</v>
      </c>
      <c r="CC93" s="245"/>
      <c r="CD93" s="245">
        <v>11</v>
      </c>
      <c r="CE93" s="245"/>
      <c r="CF93" s="245">
        <v>1</v>
      </c>
      <c r="CG93" s="708"/>
      <c r="CH93" s="67">
        <f t="shared" si="3"/>
        <v>35</v>
      </c>
      <c r="CI93" s="70">
        <f t="shared" si="7"/>
        <v>24</v>
      </c>
      <c r="CJ93" s="68">
        <f t="shared" si="4"/>
        <v>11</v>
      </c>
    </row>
    <row r="94" spans="1:88" s="4" customFormat="1" ht="34.5" customHeight="1">
      <c r="A94" s="913" t="s">
        <v>151</v>
      </c>
      <c r="B94" s="914"/>
      <c r="C94" s="910" t="s">
        <v>136</v>
      </c>
      <c r="D94" s="910"/>
      <c r="E94" s="910"/>
      <c r="F94" s="910"/>
      <c r="G94" s="910"/>
      <c r="H94" s="910"/>
      <c r="I94" s="910"/>
      <c r="J94" s="910"/>
      <c r="K94" s="910"/>
      <c r="L94" s="910"/>
      <c r="M94" s="910"/>
      <c r="N94" s="166"/>
      <c r="O94" s="167"/>
      <c r="P94" s="187"/>
      <c r="Q94" s="833"/>
      <c r="R94" s="164"/>
      <c r="S94" s="187" t="s">
        <v>255</v>
      </c>
      <c r="T94" s="188"/>
      <c r="U94" s="188"/>
      <c r="V94" s="147"/>
      <c r="W94" s="148"/>
      <c r="X94" s="794"/>
      <c r="Y94" s="795"/>
      <c r="Z94" s="185">
        <f t="shared" si="6"/>
        <v>0</v>
      </c>
      <c r="AA94" s="186"/>
      <c r="AB94" s="291">
        <v>36</v>
      </c>
      <c r="AC94" s="292"/>
      <c r="AD94" s="293"/>
      <c r="AE94" s="294"/>
      <c r="AF94" s="420"/>
      <c r="AG94" s="421"/>
      <c r="AH94" s="235"/>
      <c r="AI94" s="235"/>
      <c r="AJ94" s="235"/>
      <c r="AK94" s="236"/>
      <c r="AL94" s="300"/>
      <c r="AM94" s="301"/>
      <c r="AN94" s="302"/>
      <c r="AO94" s="302"/>
      <c r="AP94" s="302"/>
      <c r="AQ94" s="301"/>
      <c r="AR94" s="302"/>
      <c r="AS94" s="301"/>
      <c r="AT94" s="302"/>
      <c r="AU94" s="302"/>
      <c r="AV94" s="302"/>
      <c r="AW94" s="318"/>
      <c r="AX94" s="351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343"/>
      <c r="BJ94" s="348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354"/>
      <c r="BV94" s="351"/>
      <c r="BW94" s="245"/>
      <c r="BX94" s="245"/>
      <c r="BY94" s="245"/>
      <c r="BZ94" s="245"/>
      <c r="CA94" s="245"/>
      <c r="CB94" s="245"/>
      <c r="CC94" s="245"/>
      <c r="CD94" s="245"/>
      <c r="CE94" s="245"/>
      <c r="CF94" s="245"/>
      <c r="CG94" s="708"/>
      <c r="CH94" s="67">
        <f t="shared" si="3"/>
        <v>0</v>
      </c>
      <c r="CI94" s="70">
        <f t="shared" si="7"/>
        <v>0</v>
      </c>
      <c r="CJ94" s="68">
        <f t="shared" si="4"/>
        <v>0</v>
      </c>
    </row>
    <row r="95" spans="1:88" s="4" customFormat="1" ht="52.5" customHeight="1">
      <c r="A95" s="913" t="s">
        <v>152</v>
      </c>
      <c r="B95" s="914"/>
      <c r="C95" s="910" t="s">
        <v>107</v>
      </c>
      <c r="D95" s="910"/>
      <c r="E95" s="910"/>
      <c r="F95" s="910"/>
      <c r="G95" s="910"/>
      <c r="H95" s="910"/>
      <c r="I95" s="910"/>
      <c r="J95" s="910"/>
      <c r="K95" s="910"/>
      <c r="L95" s="910"/>
      <c r="M95" s="910"/>
      <c r="N95" s="166"/>
      <c r="O95" s="167"/>
      <c r="P95" s="187"/>
      <c r="Q95" s="833"/>
      <c r="R95" s="164"/>
      <c r="S95" s="187" t="s">
        <v>255</v>
      </c>
      <c r="T95" s="188"/>
      <c r="U95" s="188"/>
      <c r="V95" s="147"/>
      <c r="W95" s="148"/>
      <c r="X95" s="794"/>
      <c r="Y95" s="795"/>
      <c r="Z95" s="185">
        <f t="shared" si="6"/>
        <v>0</v>
      </c>
      <c r="AA95" s="186"/>
      <c r="AB95" s="291">
        <v>72</v>
      </c>
      <c r="AC95" s="292"/>
      <c r="AD95" s="293"/>
      <c r="AE95" s="294"/>
      <c r="AF95" s="420"/>
      <c r="AG95" s="421"/>
      <c r="AH95" s="235"/>
      <c r="AI95" s="235"/>
      <c r="AJ95" s="235"/>
      <c r="AK95" s="236"/>
      <c r="AL95" s="300"/>
      <c r="AM95" s="301"/>
      <c r="AN95" s="302"/>
      <c r="AO95" s="302"/>
      <c r="AP95" s="302"/>
      <c r="AQ95" s="301"/>
      <c r="AR95" s="302"/>
      <c r="AS95" s="301"/>
      <c r="AT95" s="302"/>
      <c r="AU95" s="302"/>
      <c r="AV95" s="302"/>
      <c r="AW95" s="318"/>
      <c r="AX95" s="351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343"/>
      <c r="BJ95" s="348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354"/>
      <c r="BV95" s="351"/>
      <c r="BW95" s="245"/>
      <c r="BX95" s="245"/>
      <c r="BY95" s="245"/>
      <c r="BZ95" s="245"/>
      <c r="CA95" s="245"/>
      <c r="CB95" s="245"/>
      <c r="CC95" s="245"/>
      <c r="CD95" s="245"/>
      <c r="CE95" s="245"/>
      <c r="CF95" s="245"/>
      <c r="CG95" s="708"/>
      <c r="CH95" s="67">
        <f t="shared" si="3"/>
        <v>0</v>
      </c>
      <c r="CI95" s="70">
        <f t="shared" si="7"/>
        <v>0</v>
      </c>
      <c r="CJ95" s="68">
        <f t="shared" si="4"/>
        <v>0</v>
      </c>
    </row>
    <row r="96" spans="1:88" s="4" customFormat="1" ht="72" customHeight="1">
      <c r="A96" s="976" t="s">
        <v>153</v>
      </c>
      <c r="B96" s="977"/>
      <c r="C96" s="912" t="s">
        <v>154</v>
      </c>
      <c r="D96" s="912"/>
      <c r="E96" s="912"/>
      <c r="F96" s="912"/>
      <c r="G96" s="912"/>
      <c r="H96" s="912"/>
      <c r="I96" s="912"/>
      <c r="J96" s="912"/>
      <c r="K96" s="912"/>
      <c r="L96" s="912"/>
      <c r="M96" s="912"/>
      <c r="N96" s="168"/>
      <c r="O96" s="167"/>
      <c r="P96" s="187"/>
      <c r="Q96" s="833"/>
      <c r="R96" s="165"/>
      <c r="S96" s="191" t="s">
        <v>234</v>
      </c>
      <c r="T96" s="192"/>
      <c r="U96" s="192"/>
      <c r="V96" s="194">
        <f>SUM(V97:W99)</f>
        <v>1</v>
      </c>
      <c r="W96" s="195"/>
      <c r="X96" s="816">
        <f>SUM(X97:Y99)</f>
        <v>303</v>
      </c>
      <c r="Y96" s="816"/>
      <c r="Z96" s="185">
        <f t="shared" si="6"/>
        <v>237</v>
      </c>
      <c r="AA96" s="186"/>
      <c r="AB96" s="415">
        <f>SUM(AB97:AC99)</f>
        <v>72</v>
      </c>
      <c r="AC96" s="416"/>
      <c r="AD96" s="289">
        <f>SUM(AD97:AE99)</f>
        <v>66</v>
      </c>
      <c r="AE96" s="290"/>
      <c r="AF96" s="422">
        <f>SUM(AF97:AG99)</f>
        <v>42</v>
      </c>
      <c r="AG96" s="423"/>
      <c r="AH96" s="389">
        <f>SUM(AH97:AI99)</f>
        <v>24</v>
      </c>
      <c r="AI96" s="403"/>
      <c r="AJ96" s="389">
        <f>SUM(AJ97:AK99)</f>
        <v>0</v>
      </c>
      <c r="AK96" s="405"/>
      <c r="AL96" s="394">
        <f>SUM(AL97:AM99)</f>
        <v>0</v>
      </c>
      <c r="AM96" s="398"/>
      <c r="AN96" s="353">
        <f>SUM(AN97:AO99)</f>
        <v>0</v>
      </c>
      <c r="AO96" s="398"/>
      <c r="AP96" s="353">
        <f>SUM(AP97:AQ99)</f>
        <v>0</v>
      </c>
      <c r="AQ96" s="398"/>
      <c r="AR96" s="353">
        <f>SUM(AR97:AS99)</f>
        <v>0</v>
      </c>
      <c r="AS96" s="398"/>
      <c r="AT96" s="353">
        <f>SUM(AT97:AU99)</f>
        <v>0</v>
      </c>
      <c r="AU96" s="398"/>
      <c r="AV96" s="353">
        <f>SUM(AV97:AW99)</f>
        <v>0</v>
      </c>
      <c r="AW96" s="404"/>
      <c r="AX96" s="349">
        <f>SUM(AX97:AY99)</f>
        <v>0</v>
      </c>
      <c r="AY96" s="350"/>
      <c r="AZ96" s="352">
        <f>SUM(AZ97:BA99)</f>
        <v>0</v>
      </c>
      <c r="BA96" s="350"/>
      <c r="BB96" s="352">
        <f>SUM(BB97:BC99)</f>
        <v>0</v>
      </c>
      <c r="BC96" s="350"/>
      <c r="BD96" s="352">
        <f>SUM(BD97:BE99)</f>
        <v>0</v>
      </c>
      <c r="BE96" s="350"/>
      <c r="BF96" s="352">
        <f>SUM(BF97:BG99)</f>
        <v>0</v>
      </c>
      <c r="BG96" s="350"/>
      <c r="BH96" s="352">
        <f>SUM(BH97:BI99)</f>
        <v>0</v>
      </c>
      <c r="BI96" s="402"/>
      <c r="BJ96" s="394">
        <f>SUM(BJ97:BK99)</f>
        <v>32</v>
      </c>
      <c r="BK96" s="398"/>
      <c r="BL96" s="353">
        <f>SUM(BL97:BM99)</f>
        <v>0</v>
      </c>
      <c r="BM96" s="398"/>
      <c r="BN96" s="353">
        <f>SUM(BN97:BO99)</f>
        <v>0</v>
      </c>
      <c r="BO96" s="398"/>
      <c r="BP96" s="353">
        <f>SUM(BP97:BQ99)</f>
        <v>0</v>
      </c>
      <c r="BQ96" s="398"/>
      <c r="BR96" s="353">
        <f>SUM(BR97:BS99)</f>
        <v>0</v>
      </c>
      <c r="BS96" s="398"/>
      <c r="BT96" s="353">
        <f>SUM(BT97:BU99)</f>
        <v>0</v>
      </c>
      <c r="BU96" s="404"/>
      <c r="BV96" s="349">
        <f>SUM(BV97:BW99)</f>
        <v>0</v>
      </c>
      <c r="BW96" s="350"/>
      <c r="BX96" s="352">
        <f>SUM(BX97:BY99)</f>
        <v>0</v>
      </c>
      <c r="BY96" s="350"/>
      <c r="BZ96" s="352">
        <f>SUM(BZ97:CA99)</f>
        <v>0</v>
      </c>
      <c r="CA96" s="350"/>
      <c r="CB96" s="352">
        <f>SUM(CB97:CC99)</f>
        <v>10</v>
      </c>
      <c r="CC96" s="350"/>
      <c r="CD96" s="352">
        <f>SUM(CD97:CE99)</f>
        <v>24</v>
      </c>
      <c r="CE96" s="350"/>
      <c r="CF96" s="352">
        <f>SUM(CF97:CG99)</f>
        <v>1</v>
      </c>
      <c r="CG96" s="1230"/>
      <c r="CH96" s="67">
        <f t="shared" si="3"/>
        <v>66</v>
      </c>
      <c r="CI96" s="70">
        <f t="shared" si="7"/>
        <v>42</v>
      </c>
      <c r="CJ96" s="68">
        <f t="shared" si="4"/>
        <v>24</v>
      </c>
    </row>
    <row r="97" spans="1:88" s="4" customFormat="1" ht="55.5" customHeight="1">
      <c r="A97" s="913" t="s">
        <v>155</v>
      </c>
      <c r="B97" s="914"/>
      <c r="C97" s="910" t="s">
        <v>173</v>
      </c>
      <c r="D97" s="910"/>
      <c r="E97" s="910"/>
      <c r="F97" s="910"/>
      <c r="G97" s="910"/>
      <c r="H97" s="910"/>
      <c r="I97" s="910"/>
      <c r="J97" s="910"/>
      <c r="K97" s="910"/>
      <c r="L97" s="910"/>
      <c r="M97" s="910"/>
      <c r="N97" s="166"/>
      <c r="O97" s="167"/>
      <c r="P97" s="187"/>
      <c r="Q97" s="833"/>
      <c r="R97" s="164" t="s">
        <v>105</v>
      </c>
      <c r="S97" s="187" t="s">
        <v>104</v>
      </c>
      <c r="T97" s="188"/>
      <c r="U97" s="188"/>
      <c r="V97" s="734">
        <v>1</v>
      </c>
      <c r="W97" s="735"/>
      <c r="X97" s="670">
        <v>303</v>
      </c>
      <c r="Y97" s="671"/>
      <c r="Z97" s="185">
        <f t="shared" si="6"/>
        <v>237</v>
      </c>
      <c r="AA97" s="186"/>
      <c r="AB97" s="291"/>
      <c r="AC97" s="789"/>
      <c r="AD97" s="293">
        <v>66</v>
      </c>
      <c r="AE97" s="294"/>
      <c r="AF97" s="420">
        <v>42</v>
      </c>
      <c r="AG97" s="421"/>
      <c r="AH97" s="235">
        <v>24</v>
      </c>
      <c r="AI97" s="235"/>
      <c r="AJ97" s="235"/>
      <c r="AK97" s="236"/>
      <c r="AL97" s="300"/>
      <c r="AM97" s="301"/>
      <c r="AN97" s="302"/>
      <c r="AO97" s="302"/>
      <c r="AP97" s="302"/>
      <c r="AQ97" s="301"/>
      <c r="AR97" s="302"/>
      <c r="AS97" s="301"/>
      <c r="AT97" s="302"/>
      <c r="AU97" s="302"/>
      <c r="AV97" s="302"/>
      <c r="AW97" s="318"/>
      <c r="AX97" s="351"/>
      <c r="AY97" s="245"/>
      <c r="AZ97" s="245"/>
      <c r="BA97" s="245"/>
      <c r="BB97" s="245"/>
      <c r="BC97" s="245"/>
      <c r="BD97" s="245"/>
      <c r="BE97" s="245"/>
      <c r="BF97" s="245"/>
      <c r="BG97" s="245"/>
      <c r="BH97" s="245"/>
      <c r="BI97" s="343"/>
      <c r="BJ97" s="348">
        <v>32</v>
      </c>
      <c r="BK97" s="242"/>
      <c r="BL97" s="242"/>
      <c r="BM97" s="242"/>
      <c r="BN97" s="242"/>
      <c r="BO97" s="242"/>
      <c r="BP97" s="242"/>
      <c r="BQ97" s="242"/>
      <c r="BR97" s="242"/>
      <c r="BS97" s="242"/>
      <c r="BT97" s="242"/>
      <c r="BU97" s="354"/>
      <c r="BV97" s="351"/>
      <c r="BW97" s="245"/>
      <c r="BX97" s="245"/>
      <c r="BY97" s="245"/>
      <c r="BZ97" s="245"/>
      <c r="CA97" s="245"/>
      <c r="CB97" s="245">
        <v>10</v>
      </c>
      <c r="CC97" s="245"/>
      <c r="CD97" s="245">
        <v>24</v>
      </c>
      <c r="CE97" s="245"/>
      <c r="CF97" s="245">
        <v>1</v>
      </c>
      <c r="CG97" s="708"/>
      <c r="CH97" s="67">
        <f t="shared" si="3"/>
        <v>66</v>
      </c>
      <c r="CI97" s="70">
        <f t="shared" si="7"/>
        <v>42</v>
      </c>
      <c r="CJ97" s="68">
        <f t="shared" si="4"/>
        <v>24</v>
      </c>
    </row>
    <row r="98" spans="1:88" s="4" customFormat="1" ht="34.5" customHeight="1">
      <c r="A98" s="913" t="s">
        <v>259</v>
      </c>
      <c r="B98" s="914"/>
      <c r="C98" s="910" t="s">
        <v>136</v>
      </c>
      <c r="D98" s="910"/>
      <c r="E98" s="910"/>
      <c r="F98" s="910"/>
      <c r="G98" s="910"/>
      <c r="H98" s="910"/>
      <c r="I98" s="910"/>
      <c r="J98" s="910"/>
      <c r="K98" s="910"/>
      <c r="L98" s="910"/>
      <c r="M98" s="910"/>
      <c r="N98" s="183"/>
      <c r="O98" s="181"/>
      <c r="P98" s="187"/>
      <c r="Q98" s="833"/>
      <c r="R98" s="182"/>
      <c r="S98" s="187" t="s">
        <v>255</v>
      </c>
      <c r="T98" s="188"/>
      <c r="U98" s="188"/>
      <c r="V98" s="179"/>
      <c r="W98" s="180"/>
      <c r="X98" s="794"/>
      <c r="Y98" s="795"/>
      <c r="Z98" s="185">
        <f>X98-AD98</f>
        <v>0</v>
      </c>
      <c r="AA98" s="186"/>
      <c r="AB98" s="291">
        <v>36</v>
      </c>
      <c r="AC98" s="292"/>
      <c r="AD98" s="293"/>
      <c r="AE98" s="294"/>
      <c r="AF98" s="420"/>
      <c r="AG98" s="421"/>
      <c r="AH98" s="235"/>
      <c r="AI98" s="235"/>
      <c r="AJ98" s="235"/>
      <c r="AK98" s="236"/>
      <c r="AL98" s="300"/>
      <c r="AM98" s="301"/>
      <c r="AN98" s="302"/>
      <c r="AO98" s="302"/>
      <c r="AP98" s="302"/>
      <c r="AQ98" s="301"/>
      <c r="AR98" s="302"/>
      <c r="AS98" s="301"/>
      <c r="AT98" s="302"/>
      <c r="AU98" s="302"/>
      <c r="AV98" s="302"/>
      <c r="AW98" s="318"/>
      <c r="AX98" s="351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  <c r="BI98" s="343"/>
      <c r="BJ98" s="348"/>
      <c r="BK98" s="242"/>
      <c r="BL98" s="242"/>
      <c r="BM98" s="242"/>
      <c r="BN98" s="242"/>
      <c r="BO98" s="242"/>
      <c r="BP98" s="242"/>
      <c r="BQ98" s="242"/>
      <c r="BR98" s="242"/>
      <c r="BS98" s="242"/>
      <c r="BT98" s="242"/>
      <c r="BU98" s="354"/>
      <c r="BV98" s="351"/>
      <c r="BW98" s="245"/>
      <c r="BX98" s="245"/>
      <c r="BY98" s="245"/>
      <c r="BZ98" s="245"/>
      <c r="CA98" s="245"/>
      <c r="CB98" s="245"/>
      <c r="CC98" s="245"/>
      <c r="CD98" s="245"/>
      <c r="CE98" s="245"/>
      <c r="CF98" s="245"/>
      <c r="CG98" s="708"/>
      <c r="CH98" s="67">
        <f>SUM(AL98:AO98,AR98:AU98,AX98:BA98,BD98:BG98,BJ98:BM98,BP98:BS98,BV98:BY98,CB98:CE98)</f>
        <v>0</v>
      </c>
      <c r="CI98" s="70">
        <f>SUM(AL98,AR98,AX98,BD98,BJ98,BP98,BV98,CB98)</f>
        <v>0</v>
      </c>
      <c r="CJ98" s="68">
        <f>SUM(AN98,AT98,AZ98,BF98,BL98,BR98,BX98,CD98)</f>
        <v>0</v>
      </c>
    </row>
    <row r="99" spans="1:88" s="4" customFormat="1" ht="45.75" customHeight="1" thickBot="1">
      <c r="A99" s="972" t="s">
        <v>156</v>
      </c>
      <c r="B99" s="973"/>
      <c r="C99" s="184" t="s">
        <v>107</v>
      </c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69"/>
      <c r="O99" s="170"/>
      <c r="P99" s="189"/>
      <c r="Q99" s="827"/>
      <c r="R99" s="171"/>
      <c r="S99" s="189" t="s">
        <v>255</v>
      </c>
      <c r="T99" s="190"/>
      <c r="U99" s="190"/>
      <c r="V99" s="800"/>
      <c r="W99" s="801"/>
      <c r="X99" s="814"/>
      <c r="Y99" s="815"/>
      <c r="Z99" s="798">
        <f t="shared" si="6"/>
        <v>0</v>
      </c>
      <c r="AA99" s="799"/>
      <c r="AB99" s="796">
        <v>36</v>
      </c>
      <c r="AC99" s="797"/>
      <c r="AD99" s="750"/>
      <c r="AE99" s="751"/>
      <c r="AF99" s="802"/>
      <c r="AG99" s="283"/>
      <c r="AH99" s="283"/>
      <c r="AI99" s="283"/>
      <c r="AJ99" s="283"/>
      <c r="AK99" s="284"/>
      <c r="AL99" s="396"/>
      <c r="AM99" s="397"/>
      <c r="AN99" s="399"/>
      <c r="AO99" s="399"/>
      <c r="AP99" s="399"/>
      <c r="AQ99" s="397"/>
      <c r="AR99" s="399"/>
      <c r="AS99" s="397"/>
      <c r="AT99" s="399"/>
      <c r="AU99" s="399"/>
      <c r="AV99" s="399"/>
      <c r="AW99" s="401"/>
      <c r="AX99" s="400"/>
      <c r="AY99" s="344"/>
      <c r="AZ99" s="344"/>
      <c r="BA99" s="344"/>
      <c r="BB99" s="344"/>
      <c r="BC99" s="344"/>
      <c r="BD99" s="344"/>
      <c r="BE99" s="344"/>
      <c r="BF99" s="344"/>
      <c r="BG99" s="344"/>
      <c r="BH99" s="344"/>
      <c r="BI99" s="347"/>
      <c r="BJ99" s="345"/>
      <c r="BK99" s="346"/>
      <c r="BL99" s="346"/>
      <c r="BM99" s="346"/>
      <c r="BN99" s="346"/>
      <c r="BO99" s="346"/>
      <c r="BP99" s="346"/>
      <c r="BQ99" s="499"/>
      <c r="BR99" s="524"/>
      <c r="BS99" s="525"/>
      <c r="BT99" s="524"/>
      <c r="BU99" s="526"/>
      <c r="BV99" s="400"/>
      <c r="BW99" s="344"/>
      <c r="BX99" s="344"/>
      <c r="BY99" s="344"/>
      <c r="BZ99" s="344"/>
      <c r="CA99" s="344"/>
      <c r="CB99" s="344"/>
      <c r="CC99" s="702"/>
      <c r="CD99" s="1206"/>
      <c r="CE99" s="1208"/>
      <c r="CF99" s="1206"/>
      <c r="CG99" s="1215"/>
      <c r="CH99" s="67">
        <f>SUM(AL99:AO99,AR99:AU99,AX99:BA99,BD99:BG99,BJ99:BM99,BP99:BS99,BV99:BY99,CB99:CE99)</f>
        <v>0</v>
      </c>
      <c r="CI99" s="70">
        <f t="shared" si="7"/>
        <v>0</v>
      </c>
      <c r="CJ99" s="68">
        <f>SUM(AN99,AT99,AZ99,BF99,BL99,BR99,BX99,CD99)</f>
        <v>0</v>
      </c>
    </row>
    <row r="100" spans="1:88" s="66" customFormat="1" ht="66.75" customHeight="1" thickBot="1">
      <c r="A100" s="936" t="s">
        <v>195</v>
      </c>
      <c r="B100" s="937"/>
      <c r="C100" s="937"/>
      <c r="D100" s="937"/>
      <c r="E100" s="937"/>
      <c r="F100" s="937"/>
      <c r="G100" s="937"/>
      <c r="H100" s="937"/>
      <c r="I100" s="937"/>
      <c r="J100" s="937"/>
      <c r="K100" s="937"/>
      <c r="L100" s="937"/>
      <c r="M100" s="938"/>
      <c r="N100" s="1275" t="s">
        <v>262</v>
      </c>
      <c r="O100" s="958"/>
      <c r="P100" s="957" t="s">
        <v>263</v>
      </c>
      <c r="Q100" s="958"/>
      <c r="R100" s="172" t="s">
        <v>217</v>
      </c>
      <c r="S100" s="927" t="s">
        <v>235</v>
      </c>
      <c r="T100" s="928"/>
      <c r="U100" s="928"/>
      <c r="V100" s="817">
        <f>SUM(V62,V59,V52,V35)</f>
        <v>20</v>
      </c>
      <c r="W100" s="818"/>
      <c r="X100" s="809">
        <f>X77+X63+X59+X52+X35</f>
        <v>5292</v>
      </c>
      <c r="Y100" s="809"/>
      <c r="Z100" s="406">
        <f>Z77+Z63+Z59+Z52+Z35</f>
        <v>4377</v>
      </c>
      <c r="AA100" s="407"/>
      <c r="AB100" s="410">
        <f>SUM(AB77)</f>
        <v>360</v>
      </c>
      <c r="AC100" s="411"/>
      <c r="AD100" s="263">
        <f>SUM(AD62,AD59,AD52,AD35)</f>
        <v>915</v>
      </c>
      <c r="AE100" s="264"/>
      <c r="AF100" s="307">
        <f>SUM(AF62,AF59,AF52,AF35)</f>
        <v>543</v>
      </c>
      <c r="AG100" s="264"/>
      <c r="AH100" s="263">
        <f>SUM(AH62,AH59,AH52,AH35)</f>
        <v>368</v>
      </c>
      <c r="AI100" s="264"/>
      <c r="AJ100" s="263">
        <f>SUM(AJ62,AJ59,AJ52,AJ35)</f>
        <v>4</v>
      </c>
      <c r="AK100" s="264"/>
      <c r="AL100" s="336">
        <f>SUM(AL62,AL59,AL52,AL35)</f>
        <v>83</v>
      </c>
      <c r="AM100" s="337"/>
      <c r="AN100" s="336">
        <f>SUM(AN62,AN59,AN52,AN35)</f>
        <v>36</v>
      </c>
      <c r="AO100" s="337"/>
      <c r="AP100" s="336">
        <f>SUM(AP62,AP59,AP52,AP35)</f>
        <v>1</v>
      </c>
      <c r="AQ100" s="337"/>
      <c r="AR100" s="336">
        <f>SUM(AR62,AR59,AR52,AR35)</f>
        <v>82</v>
      </c>
      <c r="AS100" s="337"/>
      <c r="AT100" s="336">
        <f>SUM(AT62,AT59,AT52,AT35)</f>
        <v>85</v>
      </c>
      <c r="AU100" s="337"/>
      <c r="AV100" s="336">
        <f>SUM(AV62,AV59,AV52,AV35)</f>
        <v>3</v>
      </c>
      <c r="AW100" s="337"/>
      <c r="AX100" s="281">
        <f>SUM(AX62,AX59,AX52,AX35)</f>
        <v>76</v>
      </c>
      <c r="AY100" s="299"/>
      <c r="AZ100" s="281">
        <f>SUM(AZ62,AZ59,AZ52,AZ35)</f>
        <v>62</v>
      </c>
      <c r="BA100" s="299"/>
      <c r="BB100" s="281">
        <f>SUM(BB62,BB59,BB52,BB35)</f>
        <v>1</v>
      </c>
      <c r="BC100" s="299"/>
      <c r="BD100" s="281">
        <f>SUM(BD62,BD59,BD52,BD35)</f>
        <v>78</v>
      </c>
      <c r="BE100" s="299"/>
      <c r="BF100" s="281">
        <f>SUM(BF62,BF59,BF52,BF35)</f>
        <v>93</v>
      </c>
      <c r="BG100" s="299"/>
      <c r="BH100" s="281">
        <f>SUM(BH62,BH59,BH52,BH35)</f>
        <v>7</v>
      </c>
      <c r="BI100" s="282"/>
      <c r="BJ100" s="331">
        <f>SUM(BJ62,BJ59,BJ52,BJ35)</f>
        <v>86</v>
      </c>
      <c r="BK100" s="338"/>
      <c r="BL100" s="331">
        <f>SUM(BL62,BL59,BL52,BL35)</f>
        <v>0</v>
      </c>
      <c r="BM100" s="338"/>
      <c r="BN100" s="331">
        <f>SUM(BN62,BN59,BN52,BN35)</f>
        <v>0</v>
      </c>
      <c r="BO100" s="338"/>
      <c r="BP100" s="331">
        <f>SUM(BP62,BP59,BP52,BP35)</f>
        <v>74</v>
      </c>
      <c r="BQ100" s="338"/>
      <c r="BR100" s="331">
        <f>SUM(BR62,BR59,BR52,BR35)</f>
        <v>0</v>
      </c>
      <c r="BS100" s="338"/>
      <c r="BT100" s="331">
        <f>SUM(BT62,BT59,BT52,BT35)</f>
        <v>0</v>
      </c>
      <c r="BU100" s="332"/>
      <c r="BV100" s="1231">
        <f>SUM(BV62,BV59,BV52,BV35)</f>
        <v>28</v>
      </c>
      <c r="BW100" s="1232"/>
      <c r="BX100" s="1231">
        <f>SUM(BX62,BX59,BX52,BX35)</f>
        <v>50</v>
      </c>
      <c r="BY100" s="1232"/>
      <c r="BZ100" s="1231">
        <f>SUM(BZ62,BZ59,BZ52,BZ35)</f>
        <v>4</v>
      </c>
      <c r="CA100" s="1232"/>
      <c r="CB100" s="1231">
        <f>SUM(CB62,CB59,CB52,CB35)</f>
        <v>36</v>
      </c>
      <c r="CC100" s="1232"/>
      <c r="CD100" s="1231">
        <f>SUM(CD62,CD59,CD52,CD35)</f>
        <v>46</v>
      </c>
      <c r="CE100" s="1232"/>
      <c r="CF100" s="1231">
        <f>SUM(CF62,CF59,CF52,CF35)</f>
        <v>4</v>
      </c>
      <c r="CG100" s="1232"/>
      <c r="CH100" s="67">
        <f>SUM(AL100:AO100,AR100:AU100,AX100:BA100,BD100:BG100,BJ100:BM100,BP100:BS100,BV100:BY100,CB100:CE100)</f>
        <v>915</v>
      </c>
      <c r="CI100" s="70">
        <f t="shared" si="7"/>
        <v>543</v>
      </c>
      <c r="CJ100" s="68">
        <f>SUM(AN100,AT100,AZ100,BF100,BL100,BR100,BX100,CD100)</f>
        <v>372</v>
      </c>
    </row>
    <row r="101" spans="1:88" s="66" customFormat="1" ht="42" customHeight="1" thickBot="1">
      <c r="A101" s="939"/>
      <c r="B101" s="940"/>
      <c r="C101" s="940"/>
      <c r="D101" s="940"/>
      <c r="E101" s="940"/>
      <c r="F101" s="940"/>
      <c r="G101" s="940"/>
      <c r="H101" s="940"/>
      <c r="I101" s="940"/>
      <c r="J101" s="940"/>
      <c r="K101" s="940"/>
      <c r="L101" s="940"/>
      <c r="M101" s="941"/>
      <c r="N101" s="934" t="s">
        <v>260</v>
      </c>
      <c r="O101" s="935"/>
      <c r="P101" s="935"/>
      <c r="Q101" s="935"/>
      <c r="R101" s="935"/>
      <c r="S101" s="935"/>
      <c r="T101" s="935"/>
      <c r="U101" s="935"/>
      <c r="V101" s="819"/>
      <c r="W101" s="820"/>
      <c r="X101" s="810"/>
      <c r="Y101" s="810"/>
      <c r="Z101" s="408"/>
      <c r="AA101" s="409"/>
      <c r="AB101" s="412"/>
      <c r="AC101" s="413"/>
      <c r="AD101" s="265"/>
      <c r="AE101" s="266"/>
      <c r="AF101" s="414"/>
      <c r="AG101" s="266"/>
      <c r="AH101" s="265"/>
      <c r="AI101" s="266"/>
      <c r="AJ101" s="265"/>
      <c r="AK101" s="266"/>
      <c r="AL101" s="433">
        <f>SUM(AL100:AO100,AR100:AU100)</f>
        <v>286</v>
      </c>
      <c r="AM101" s="434"/>
      <c r="AN101" s="434"/>
      <c r="AO101" s="434"/>
      <c r="AP101" s="434"/>
      <c r="AQ101" s="434"/>
      <c r="AR101" s="434"/>
      <c r="AS101" s="434"/>
      <c r="AT101" s="434"/>
      <c r="AU101" s="434"/>
      <c r="AV101" s="434"/>
      <c r="AW101" s="435"/>
      <c r="AX101" s="333">
        <f>SUM(AX100:BA100,BD100:BG100)</f>
        <v>309</v>
      </c>
      <c r="AY101" s="334"/>
      <c r="AZ101" s="334"/>
      <c r="BA101" s="334"/>
      <c r="BB101" s="334"/>
      <c r="BC101" s="334"/>
      <c r="BD101" s="334"/>
      <c r="BE101" s="334"/>
      <c r="BF101" s="334"/>
      <c r="BG101" s="334"/>
      <c r="BH101" s="334"/>
      <c r="BI101" s="335"/>
      <c r="BJ101" s="433">
        <f>SUM(BJ100:BU100)</f>
        <v>160</v>
      </c>
      <c r="BK101" s="434"/>
      <c r="BL101" s="434"/>
      <c r="BM101" s="434"/>
      <c r="BN101" s="434"/>
      <c r="BO101" s="434"/>
      <c r="BP101" s="434"/>
      <c r="BQ101" s="434"/>
      <c r="BR101" s="434"/>
      <c r="BS101" s="434"/>
      <c r="BT101" s="434"/>
      <c r="BU101" s="435"/>
      <c r="BV101" s="1233">
        <f>SUM(BV100:BY100,CB100:CE100)</f>
        <v>160</v>
      </c>
      <c r="BW101" s="334"/>
      <c r="BX101" s="334"/>
      <c r="BY101" s="334"/>
      <c r="BZ101" s="334"/>
      <c r="CA101" s="334"/>
      <c r="CB101" s="334"/>
      <c r="CC101" s="334"/>
      <c r="CD101" s="334"/>
      <c r="CE101" s="334"/>
      <c r="CF101" s="334"/>
      <c r="CG101" s="1234"/>
      <c r="CH101" s="69">
        <f>SUM(AL101:CG101)</f>
        <v>915</v>
      </c>
      <c r="CI101" s="68"/>
      <c r="CJ101" s="68"/>
    </row>
    <row r="102" spans="1:85" s="66" customFormat="1" ht="49.5" customHeight="1">
      <c r="A102" s="948"/>
      <c r="B102" s="949"/>
      <c r="C102" s="915" t="s">
        <v>196</v>
      </c>
      <c r="D102" s="916"/>
      <c r="E102" s="916"/>
      <c r="F102" s="916"/>
      <c r="G102" s="916"/>
      <c r="H102" s="916"/>
      <c r="I102" s="916"/>
      <c r="J102" s="916"/>
      <c r="K102" s="916"/>
      <c r="L102" s="916"/>
      <c r="M102" s="917"/>
      <c r="N102" s="962"/>
      <c r="O102" s="950"/>
      <c r="P102" s="948"/>
      <c r="Q102" s="950"/>
      <c r="R102" s="948"/>
      <c r="S102" s="950"/>
      <c r="T102" s="948"/>
      <c r="U102" s="963"/>
      <c r="V102" s="806"/>
      <c r="W102" s="807"/>
      <c r="X102" s="813" t="s">
        <v>209</v>
      </c>
      <c r="Y102" s="813"/>
      <c r="Z102" s="1164"/>
      <c r="AA102" s="1165"/>
      <c r="AB102" s="1162"/>
      <c r="AC102" s="1163"/>
      <c r="AD102" s="803"/>
      <c r="AE102" s="457"/>
      <c r="AF102" s="461"/>
      <c r="AG102" s="307"/>
      <c r="AH102" s="306"/>
      <c r="AI102" s="307"/>
      <c r="AJ102" s="306"/>
      <c r="AK102" s="457"/>
      <c r="AL102" s="339"/>
      <c r="AM102" s="315"/>
      <c r="AN102" s="314"/>
      <c r="AO102" s="315"/>
      <c r="AP102" s="314"/>
      <c r="AQ102" s="455"/>
      <c r="AR102" s="339"/>
      <c r="AS102" s="315"/>
      <c r="AT102" s="314"/>
      <c r="AU102" s="315"/>
      <c r="AV102" s="314"/>
      <c r="AW102" s="455"/>
      <c r="AX102" s="456"/>
      <c r="AY102" s="309"/>
      <c r="AZ102" s="308"/>
      <c r="BA102" s="309"/>
      <c r="BB102" s="308"/>
      <c r="BC102" s="523"/>
      <c r="BD102" s="456"/>
      <c r="BE102" s="309"/>
      <c r="BF102" s="308"/>
      <c r="BG102" s="309"/>
      <c r="BH102" s="308"/>
      <c r="BI102" s="494"/>
      <c r="BJ102" s="500"/>
      <c r="BK102" s="501"/>
      <c r="BL102" s="521"/>
      <c r="BM102" s="501"/>
      <c r="BN102" s="521"/>
      <c r="BO102" s="522"/>
      <c r="BP102" s="101"/>
      <c r="BQ102" s="102"/>
      <c r="BR102" s="103"/>
      <c r="BS102" s="102"/>
      <c r="BT102" s="521"/>
      <c r="BU102" s="522"/>
      <c r="BV102" s="456"/>
      <c r="BW102" s="309"/>
      <c r="BX102" s="308"/>
      <c r="BY102" s="309"/>
      <c r="BZ102" s="308"/>
      <c r="CA102" s="523"/>
      <c r="CB102" s="135"/>
      <c r="CC102" s="136"/>
      <c r="CD102" s="137"/>
      <c r="CE102" s="136"/>
      <c r="CF102" s="308"/>
      <c r="CG102" s="523"/>
    </row>
    <row r="103" spans="1:85" s="66" customFormat="1" ht="49.5" customHeight="1">
      <c r="A103" s="942"/>
      <c r="B103" s="943"/>
      <c r="C103" s="944" t="s">
        <v>197</v>
      </c>
      <c r="D103" s="945"/>
      <c r="E103" s="945"/>
      <c r="F103" s="945"/>
      <c r="G103" s="945"/>
      <c r="H103" s="945"/>
      <c r="I103" s="945"/>
      <c r="J103" s="945"/>
      <c r="K103" s="945"/>
      <c r="L103" s="945"/>
      <c r="M103" s="946"/>
      <c r="N103" s="964"/>
      <c r="O103" s="965"/>
      <c r="P103" s="942"/>
      <c r="Q103" s="965"/>
      <c r="R103" s="942"/>
      <c r="S103" s="965"/>
      <c r="T103" s="942"/>
      <c r="U103" s="947"/>
      <c r="V103" s="804"/>
      <c r="W103" s="805"/>
      <c r="X103" s="808" t="s">
        <v>210</v>
      </c>
      <c r="Y103" s="808"/>
      <c r="Z103" s="1090"/>
      <c r="AA103" s="1091"/>
      <c r="AB103" s="1092"/>
      <c r="AC103" s="1093"/>
      <c r="AD103" s="1096"/>
      <c r="AE103" s="324"/>
      <c r="AF103" s="1094"/>
      <c r="AG103" s="1095"/>
      <c r="AH103" s="323"/>
      <c r="AI103" s="1095"/>
      <c r="AJ103" s="323"/>
      <c r="AK103" s="324"/>
      <c r="AL103" s="310"/>
      <c r="AM103" s="311"/>
      <c r="AN103" s="312"/>
      <c r="AO103" s="311"/>
      <c r="AP103" s="312"/>
      <c r="AQ103" s="313"/>
      <c r="AR103" s="310"/>
      <c r="AS103" s="311"/>
      <c r="AT103" s="312"/>
      <c r="AU103" s="311"/>
      <c r="AV103" s="312"/>
      <c r="AW103" s="313"/>
      <c r="AX103" s="1087"/>
      <c r="AY103" s="1088"/>
      <c r="AZ103" s="1083"/>
      <c r="BA103" s="1088"/>
      <c r="BB103" s="1083"/>
      <c r="BC103" s="1098"/>
      <c r="BD103" s="1087"/>
      <c r="BE103" s="1088"/>
      <c r="BF103" s="1083"/>
      <c r="BG103" s="1088"/>
      <c r="BH103" s="1083"/>
      <c r="BI103" s="1084"/>
      <c r="BJ103" s="1085"/>
      <c r="BK103" s="1086"/>
      <c r="BL103" s="1097"/>
      <c r="BM103" s="1086"/>
      <c r="BN103" s="1097"/>
      <c r="BO103" s="1099"/>
      <c r="BP103" s="104"/>
      <c r="BQ103" s="105"/>
      <c r="BR103" s="106"/>
      <c r="BS103" s="105"/>
      <c r="BT103" s="1097"/>
      <c r="BU103" s="1099"/>
      <c r="BV103" s="1087"/>
      <c r="BW103" s="1088"/>
      <c r="BX103" s="1083"/>
      <c r="BY103" s="1088"/>
      <c r="BZ103" s="1083"/>
      <c r="CA103" s="1098"/>
      <c r="CB103" s="138"/>
      <c r="CC103" s="139"/>
      <c r="CD103" s="140"/>
      <c r="CE103" s="139"/>
      <c r="CF103" s="1083"/>
      <c r="CG103" s="1098"/>
    </row>
    <row r="104" spans="1:85" s="66" customFormat="1" ht="49.5" customHeight="1" thickBot="1">
      <c r="A104" s="929"/>
      <c r="B104" s="930"/>
      <c r="C104" s="931" t="s">
        <v>198</v>
      </c>
      <c r="D104" s="932"/>
      <c r="E104" s="932"/>
      <c r="F104" s="932"/>
      <c r="G104" s="932"/>
      <c r="H104" s="932"/>
      <c r="I104" s="932"/>
      <c r="J104" s="932"/>
      <c r="K104" s="932"/>
      <c r="L104" s="932"/>
      <c r="M104" s="933"/>
      <c r="N104" s="1100"/>
      <c r="O104" s="1101"/>
      <c r="P104" s="929"/>
      <c r="Q104" s="1101"/>
      <c r="R104" s="929"/>
      <c r="S104" s="1101"/>
      <c r="T104" s="929"/>
      <c r="U104" s="1102"/>
      <c r="V104" s="1103"/>
      <c r="W104" s="1104"/>
      <c r="X104" s="1105" t="s">
        <v>212</v>
      </c>
      <c r="Y104" s="1105"/>
      <c r="Z104" s="1110"/>
      <c r="AA104" s="1111"/>
      <c r="AB104" s="1106"/>
      <c r="AC104" s="1107"/>
      <c r="AD104" s="1108"/>
      <c r="AE104" s="1109"/>
      <c r="AF104" s="325"/>
      <c r="AG104" s="326"/>
      <c r="AH104" s="1112"/>
      <c r="AI104" s="326"/>
      <c r="AJ104" s="1112"/>
      <c r="AK104" s="1109"/>
      <c r="AL104" s="310"/>
      <c r="AM104" s="311"/>
      <c r="AN104" s="312"/>
      <c r="AO104" s="311"/>
      <c r="AP104" s="312"/>
      <c r="AQ104" s="313"/>
      <c r="AR104" s="310"/>
      <c r="AS104" s="311"/>
      <c r="AT104" s="312"/>
      <c r="AU104" s="311"/>
      <c r="AV104" s="312"/>
      <c r="AW104" s="313"/>
      <c r="AX104" s="1087"/>
      <c r="AY104" s="1088"/>
      <c r="AZ104" s="1083"/>
      <c r="BA104" s="1088"/>
      <c r="BB104" s="1083"/>
      <c r="BC104" s="1098"/>
      <c r="BD104" s="1087"/>
      <c r="BE104" s="1088"/>
      <c r="BF104" s="1083"/>
      <c r="BG104" s="1088"/>
      <c r="BH104" s="1083"/>
      <c r="BI104" s="1084"/>
      <c r="BJ104" s="1085"/>
      <c r="BK104" s="1086"/>
      <c r="BL104" s="1097"/>
      <c r="BM104" s="1086"/>
      <c r="BN104" s="1097"/>
      <c r="BO104" s="1099"/>
      <c r="BP104" s="104"/>
      <c r="BQ104" s="105"/>
      <c r="BR104" s="106"/>
      <c r="BS104" s="105"/>
      <c r="BT104" s="1097"/>
      <c r="BU104" s="1099"/>
      <c r="BV104" s="1087"/>
      <c r="BW104" s="1088"/>
      <c r="BX104" s="1083"/>
      <c r="BY104" s="1088"/>
      <c r="BZ104" s="1083"/>
      <c r="CA104" s="1098"/>
      <c r="CB104" s="138"/>
      <c r="CC104" s="139"/>
      <c r="CD104" s="140"/>
      <c r="CE104" s="139"/>
      <c r="CF104" s="1083"/>
      <c r="CG104" s="1098"/>
    </row>
    <row r="105" spans="1:85" s="66" customFormat="1" ht="49.5" customHeight="1" thickBot="1">
      <c r="A105" s="922" t="s">
        <v>199</v>
      </c>
      <c r="B105" s="923"/>
      <c r="C105" s="1113" t="s">
        <v>69</v>
      </c>
      <c r="D105" s="1114"/>
      <c r="E105" s="1114"/>
      <c r="F105" s="1114"/>
      <c r="G105" s="1114"/>
      <c r="H105" s="1114"/>
      <c r="I105" s="1114"/>
      <c r="J105" s="1114"/>
      <c r="K105" s="1114"/>
      <c r="L105" s="1114"/>
      <c r="M105" s="1115"/>
      <c r="N105" s="959"/>
      <c r="O105" s="958"/>
      <c r="P105" s="927"/>
      <c r="Q105" s="958"/>
      <c r="R105" s="927"/>
      <c r="S105" s="958"/>
      <c r="T105" s="927"/>
      <c r="U105" s="928"/>
      <c r="V105" s="1143"/>
      <c r="W105" s="1144"/>
      <c r="X105" s="1116" t="s">
        <v>211</v>
      </c>
      <c r="Y105" s="1117"/>
      <c r="Z105" s="1116"/>
      <c r="AA105" s="1140"/>
      <c r="AB105" s="1123">
        <v>360</v>
      </c>
      <c r="AC105" s="1124"/>
      <c r="AD105" s="1142"/>
      <c r="AE105" s="328"/>
      <c r="AF105" s="329"/>
      <c r="AG105" s="330"/>
      <c r="AH105" s="327"/>
      <c r="AI105" s="330"/>
      <c r="AJ105" s="327"/>
      <c r="AK105" s="328"/>
      <c r="AL105" s="1120"/>
      <c r="AM105" s="1121"/>
      <c r="AN105" s="1121"/>
      <c r="AO105" s="1121"/>
      <c r="AP105" s="1121"/>
      <c r="AQ105" s="1122"/>
      <c r="AR105" s="1120"/>
      <c r="AS105" s="1121"/>
      <c r="AT105" s="1121"/>
      <c r="AU105" s="1121"/>
      <c r="AV105" s="1121"/>
      <c r="AW105" s="1122"/>
      <c r="AX105" s="1152"/>
      <c r="AY105" s="1153"/>
      <c r="AZ105" s="1153"/>
      <c r="BA105" s="1153"/>
      <c r="BB105" s="1153"/>
      <c r="BC105" s="1154"/>
      <c r="BD105" s="1152"/>
      <c r="BE105" s="1153"/>
      <c r="BF105" s="1153"/>
      <c r="BG105" s="1153"/>
      <c r="BH105" s="1153"/>
      <c r="BI105" s="1153"/>
      <c r="BJ105" s="1120"/>
      <c r="BK105" s="1121"/>
      <c r="BL105" s="1121"/>
      <c r="BM105" s="1121"/>
      <c r="BN105" s="1121"/>
      <c r="BO105" s="1122"/>
      <c r="BP105" s="1120"/>
      <c r="BQ105" s="1121"/>
      <c r="BR105" s="1121"/>
      <c r="BS105" s="1121"/>
      <c r="BT105" s="1121"/>
      <c r="BU105" s="1122"/>
      <c r="BV105" s="1152"/>
      <c r="BW105" s="1153"/>
      <c r="BX105" s="1153"/>
      <c r="BY105" s="1153"/>
      <c r="BZ105" s="1153"/>
      <c r="CA105" s="1154"/>
      <c r="CB105" s="1152">
        <v>144</v>
      </c>
      <c r="CC105" s="1153"/>
      <c r="CD105" s="1153"/>
      <c r="CE105" s="1153"/>
      <c r="CF105" s="1153"/>
      <c r="CG105" s="1154"/>
    </row>
    <row r="106" spans="1:85" s="66" customFormat="1" ht="49.5" customHeight="1" thickBot="1">
      <c r="A106" s="966" t="s">
        <v>200</v>
      </c>
      <c r="B106" s="1135"/>
      <c r="C106" s="1136" t="s">
        <v>107</v>
      </c>
      <c r="D106" s="1137"/>
      <c r="E106" s="1137"/>
      <c r="F106" s="1137"/>
      <c r="G106" s="1137"/>
      <c r="H106" s="1137"/>
      <c r="I106" s="1137"/>
      <c r="J106" s="1137"/>
      <c r="K106" s="1137"/>
      <c r="L106" s="1137"/>
      <c r="M106" s="1138"/>
      <c r="N106" s="1139"/>
      <c r="O106" s="967"/>
      <c r="P106" s="966"/>
      <c r="Q106" s="967"/>
      <c r="R106" s="966"/>
      <c r="S106" s="967"/>
      <c r="T106" s="966"/>
      <c r="U106" s="1145"/>
      <c r="V106" s="960"/>
      <c r="W106" s="961"/>
      <c r="X106" s="1118"/>
      <c r="Y106" s="1119"/>
      <c r="Z106" s="1118"/>
      <c r="AA106" s="1141"/>
      <c r="AB106" s="1125"/>
      <c r="AC106" s="1126"/>
      <c r="AD106" s="1142"/>
      <c r="AE106" s="328"/>
      <c r="AF106" s="329"/>
      <c r="AG106" s="330"/>
      <c r="AH106" s="327"/>
      <c r="AI106" s="330"/>
      <c r="AJ106" s="327"/>
      <c r="AK106" s="328"/>
      <c r="AL106" s="1120"/>
      <c r="AM106" s="1121"/>
      <c r="AN106" s="1121"/>
      <c r="AO106" s="1121"/>
      <c r="AP106" s="1121"/>
      <c r="AQ106" s="1122"/>
      <c r="AR106" s="1120"/>
      <c r="AS106" s="1121"/>
      <c r="AT106" s="1121"/>
      <c r="AU106" s="1121"/>
      <c r="AV106" s="1121"/>
      <c r="AW106" s="1122"/>
      <c r="AX106" s="1152"/>
      <c r="AY106" s="1153"/>
      <c r="AZ106" s="1153"/>
      <c r="BA106" s="1153"/>
      <c r="BB106" s="1153"/>
      <c r="BC106" s="1154"/>
      <c r="BD106" s="1152"/>
      <c r="BE106" s="1153"/>
      <c r="BF106" s="1153"/>
      <c r="BG106" s="1153"/>
      <c r="BH106" s="1153"/>
      <c r="BI106" s="1153"/>
      <c r="BJ106" s="1120"/>
      <c r="BK106" s="1121"/>
      <c r="BL106" s="1121"/>
      <c r="BM106" s="1121"/>
      <c r="BN106" s="1121"/>
      <c r="BO106" s="1122"/>
      <c r="BP106" s="1120"/>
      <c r="BQ106" s="1121"/>
      <c r="BR106" s="1121"/>
      <c r="BS106" s="1121"/>
      <c r="BT106" s="1121"/>
      <c r="BU106" s="1122"/>
      <c r="BV106" s="1152"/>
      <c r="BW106" s="1153"/>
      <c r="BX106" s="1153"/>
      <c r="BY106" s="1153"/>
      <c r="BZ106" s="1153"/>
      <c r="CA106" s="1154"/>
      <c r="CB106" s="1152">
        <v>216</v>
      </c>
      <c r="CC106" s="1153"/>
      <c r="CD106" s="1153"/>
      <c r="CE106" s="1153"/>
      <c r="CF106" s="1153"/>
      <c r="CG106" s="1154"/>
    </row>
    <row r="107" spans="1:85" s="66" customFormat="1" ht="51" customHeight="1" thickBot="1">
      <c r="A107" s="920" t="s">
        <v>76</v>
      </c>
      <c r="B107" s="921"/>
      <c r="C107" s="924" t="s">
        <v>106</v>
      </c>
      <c r="D107" s="925"/>
      <c r="E107" s="925"/>
      <c r="F107" s="925"/>
      <c r="G107" s="925"/>
      <c r="H107" s="925"/>
      <c r="I107" s="925"/>
      <c r="J107" s="925"/>
      <c r="K107" s="925"/>
      <c r="L107" s="925"/>
      <c r="M107" s="926"/>
      <c r="N107" s="920"/>
      <c r="O107" s="968"/>
      <c r="P107" s="969"/>
      <c r="Q107" s="968"/>
      <c r="R107" s="969"/>
      <c r="S107" s="968"/>
      <c r="T107" s="1021" t="s">
        <v>104</v>
      </c>
      <c r="U107" s="1037"/>
      <c r="V107" s="287"/>
      <c r="W107" s="288"/>
      <c r="X107" s="1119" t="s">
        <v>201</v>
      </c>
      <c r="Y107" s="1119"/>
      <c r="Z107" s="1118"/>
      <c r="AA107" s="1141"/>
      <c r="AB107" s="1133" t="s">
        <v>202</v>
      </c>
      <c r="AC107" s="1134"/>
      <c r="AD107" s="1169"/>
      <c r="AE107" s="1170"/>
      <c r="AF107" s="1171"/>
      <c r="AG107" s="1151"/>
      <c r="AH107" s="1150"/>
      <c r="AI107" s="1151"/>
      <c r="AJ107" s="1147"/>
      <c r="AK107" s="1148"/>
      <c r="AL107" s="107"/>
      <c r="AM107" s="108"/>
      <c r="AN107" s="109"/>
      <c r="AO107" s="108"/>
      <c r="AP107" s="109"/>
      <c r="AQ107" s="110"/>
      <c r="AR107" s="1149"/>
      <c r="AS107" s="1130"/>
      <c r="AT107" s="1129"/>
      <c r="AU107" s="1130"/>
      <c r="AV107" s="1129"/>
      <c r="AW107" s="1131"/>
      <c r="AX107" s="1132"/>
      <c r="AY107" s="1128"/>
      <c r="AZ107" s="1127"/>
      <c r="BA107" s="1128"/>
      <c r="BB107" s="1127"/>
      <c r="BC107" s="1146"/>
      <c r="BD107" s="1132"/>
      <c r="BE107" s="1128"/>
      <c r="BF107" s="1127"/>
      <c r="BG107" s="1128"/>
      <c r="BH107" s="1127"/>
      <c r="BI107" s="1155"/>
      <c r="BJ107" s="1149"/>
      <c r="BK107" s="1130"/>
      <c r="BL107" s="1129"/>
      <c r="BM107" s="1130"/>
      <c r="BN107" s="1129"/>
      <c r="BO107" s="1131"/>
      <c r="BP107" s="1149"/>
      <c r="BQ107" s="1130"/>
      <c r="BR107" s="1129"/>
      <c r="BS107" s="1130"/>
      <c r="BT107" s="1129"/>
      <c r="BU107" s="1131"/>
      <c r="BV107" s="1132"/>
      <c r="BW107" s="1128"/>
      <c r="BX107" s="1127"/>
      <c r="BY107" s="1128"/>
      <c r="BZ107" s="1127"/>
      <c r="CA107" s="1146"/>
      <c r="CB107" s="1132"/>
      <c r="CC107" s="1128"/>
      <c r="CD107" s="1127"/>
      <c r="CE107" s="1128"/>
      <c r="CF107" s="1127"/>
      <c r="CG107" s="1146"/>
    </row>
    <row r="108" spans="1:85" s="66" customFormat="1" ht="51" customHeight="1" thickBot="1">
      <c r="A108" s="922" t="s">
        <v>166</v>
      </c>
      <c r="B108" s="923"/>
      <c r="C108" s="918" t="s">
        <v>203</v>
      </c>
      <c r="D108" s="918"/>
      <c r="E108" s="918"/>
      <c r="F108" s="918"/>
      <c r="G108" s="918"/>
      <c r="H108" s="918"/>
      <c r="I108" s="918"/>
      <c r="J108" s="918"/>
      <c r="K108" s="918"/>
      <c r="L108" s="918"/>
      <c r="M108" s="919"/>
      <c r="N108" s="173"/>
      <c r="O108" s="174"/>
      <c r="P108" s="175"/>
      <c r="Q108" s="174"/>
      <c r="R108" s="175"/>
      <c r="S108" s="174"/>
      <c r="T108" s="176"/>
      <c r="U108" s="177"/>
      <c r="V108" s="149"/>
      <c r="W108" s="150"/>
      <c r="X108" s="1158" t="s">
        <v>204</v>
      </c>
      <c r="Y108" s="1158"/>
      <c r="Z108" s="83"/>
      <c r="AA108" s="84"/>
      <c r="AB108" s="1123"/>
      <c r="AC108" s="1124"/>
      <c r="AD108" s="143"/>
      <c r="AE108" s="144"/>
      <c r="AF108" s="329"/>
      <c r="AG108" s="329"/>
      <c r="AH108" s="329"/>
      <c r="AI108" s="329"/>
      <c r="AJ108" s="329"/>
      <c r="AK108" s="328"/>
      <c r="AL108" s="111"/>
      <c r="AM108" s="112"/>
      <c r="AN108" s="112"/>
      <c r="AO108" s="112"/>
      <c r="AP108" s="112"/>
      <c r="AQ108" s="113"/>
      <c r="AR108" s="111"/>
      <c r="AS108" s="112"/>
      <c r="AT108" s="112"/>
      <c r="AU108" s="112"/>
      <c r="AV108" s="112"/>
      <c r="AW108" s="113"/>
      <c r="AX108" s="1152"/>
      <c r="AY108" s="1153"/>
      <c r="AZ108" s="1153"/>
      <c r="BA108" s="1153"/>
      <c r="BB108" s="1153"/>
      <c r="BC108" s="1154"/>
      <c r="BD108" s="1152"/>
      <c r="BE108" s="1153"/>
      <c r="BF108" s="1153"/>
      <c r="BG108" s="1153"/>
      <c r="BH108" s="1153"/>
      <c r="BI108" s="1153"/>
      <c r="BJ108" s="1120"/>
      <c r="BK108" s="1121"/>
      <c r="BL108" s="1121"/>
      <c r="BM108" s="1121"/>
      <c r="BN108" s="1121"/>
      <c r="BO108" s="1122"/>
      <c r="BP108" s="1120"/>
      <c r="BQ108" s="1121"/>
      <c r="BR108" s="1121"/>
      <c r="BS108" s="1121"/>
      <c r="BT108" s="1121"/>
      <c r="BU108" s="1122"/>
      <c r="BV108" s="1152" t="s">
        <v>204</v>
      </c>
      <c r="BW108" s="1153"/>
      <c r="BX108" s="1153"/>
      <c r="BY108" s="1153"/>
      <c r="BZ108" s="1153"/>
      <c r="CA108" s="1154"/>
      <c r="CB108" s="1152"/>
      <c r="CC108" s="1153"/>
      <c r="CD108" s="1153"/>
      <c r="CE108" s="1153"/>
      <c r="CF108" s="1153"/>
      <c r="CG108" s="1154"/>
    </row>
    <row r="109" spans="1:85" s="66" customFormat="1" ht="51" customHeight="1" thickBot="1">
      <c r="A109" s="922" t="s">
        <v>205</v>
      </c>
      <c r="B109" s="923"/>
      <c r="C109" s="918" t="s">
        <v>206</v>
      </c>
      <c r="D109" s="918"/>
      <c r="E109" s="918"/>
      <c r="F109" s="918"/>
      <c r="G109" s="918"/>
      <c r="H109" s="918"/>
      <c r="I109" s="918"/>
      <c r="J109" s="918"/>
      <c r="K109" s="918"/>
      <c r="L109" s="918"/>
      <c r="M109" s="919"/>
      <c r="N109" s="173"/>
      <c r="O109" s="174"/>
      <c r="P109" s="175"/>
      <c r="Q109" s="174"/>
      <c r="R109" s="175"/>
      <c r="S109" s="174"/>
      <c r="T109" s="176"/>
      <c r="U109" s="177"/>
      <c r="V109" s="149"/>
      <c r="W109" s="150"/>
      <c r="X109" s="1158" t="s">
        <v>201</v>
      </c>
      <c r="Y109" s="1158"/>
      <c r="Z109" s="83"/>
      <c r="AA109" s="84"/>
      <c r="AB109" s="1159"/>
      <c r="AC109" s="1160"/>
      <c r="AD109" s="143"/>
      <c r="AE109" s="144"/>
      <c r="AF109" s="145"/>
      <c r="AG109" s="145"/>
      <c r="AH109" s="145"/>
      <c r="AI109" s="145"/>
      <c r="AJ109" s="145"/>
      <c r="AK109" s="146"/>
      <c r="AL109" s="1120"/>
      <c r="AM109" s="1121"/>
      <c r="AN109" s="1121"/>
      <c r="AO109" s="1121"/>
      <c r="AP109" s="1121"/>
      <c r="AQ109" s="1122"/>
      <c r="AR109" s="1120"/>
      <c r="AS109" s="1121"/>
      <c r="AT109" s="1121"/>
      <c r="AU109" s="1121"/>
      <c r="AV109" s="1121"/>
      <c r="AW109" s="1122"/>
      <c r="AX109" s="1152"/>
      <c r="AY109" s="1153"/>
      <c r="AZ109" s="1153"/>
      <c r="BA109" s="1153"/>
      <c r="BB109" s="1153"/>
      <c r="BC109" s="1154"/>
      <c r="BD109" s="1152"/>
      <c r="BE109" s="1153"/>
      <c r="BF109" s="1153"/>
      <c r="BG109" s="1153"/>
      <c r="BH109" s="1153"/>
      <c r="BI109" s="1153"/>
      <c r="BJ109" s="1120"/>
      <c r="BK109" s="1121"/>
      <c r="BL109" s="1121"/>
      <c r="BM109" s="1121"/>
      <c r="BN109" s="1121"/>
      <c r="BO109" s="1122"/>
      <c r="BP109" s="1120"/>
      <c r="BQ109" s="1121"/>
      <c r="BR109" s="1121"/>
      <c r="BS109" s="1121"/>
      <c r="BT109" s="1121"/>
      <c r="BU109" s="1122"/>
      <c r="BV109" s="1152" t="s">
        <v>201</v>
      </c>
      <c r="BW109" s="1153"/>
      <c r="BX109" s="1153"/>
      <c r="BY109" s="1153"/>
      <c r="BZ109" s="1153"/>
      <c r="CA109" s="1154"/>
      <c r="CB109" s="1152"/>
      <c r="CC109" s="1153"/>
      <c r="CD109" s="1153"/>
      <c r="CE109" s="1153"/>
      <c r="CF109" s="1153"/>
      <c r="CG109" s="1154"/>
    </row>
    <row r="110" spans="1:85" s="66" customFormat="1" ht="49.5" customHeight="1" thickBot="1">
      <c r="A110" s="922" t="s">
        <v>166</v>
      </c>
      <c r="B110" s="923"/>
      <c r="C110" s="918" t="s">
        <v>207</v>
      </c>
      <c r="D110" s="918"/>
      <c r="E110" s="918"/>
      <c r="F110" s="918"/>
      <c r="G110" s="918"/>
      <c r="H110" s="918"/>
      <c r="I110" s="918"/>
      <c r="J110" s="918"/>
      <c r="K110" s="918"/>
      <c r="L110" s="918"/>
      <c r="M110" s="919"/>
      <c r="N110" s="953"/>
      <c r="O110" s="954"/>
      <c r="P110" s="951"/>
      <c r="Q110" s="954"/>
      <c r="R110" s="951"/>
      <c r="S110" s="954"/>
      <c r="T110" s="951"/>
      <c r="U110" s="952"/>
      <c r="V110" s="955"/>
      <c r="W110" s="956"/>
      <c r="X110" s="1158" t="s">
        <v>208</v>
      </c>
      <c r="Y110" s="1158"/>
      <c r="Z110" s="1156"/>
      <c r="AA110" s="1157"/>
      <c r="AB110" s="1125"/>
      <c r="AC110" s="1126"/>
      <c r="AD110" s="436"/>
      <c r="AE110" s="437"/>
      <c r="AF110" s="1161"/>
      <c r="AG110" s="1161"/>
      <c r="AH110" s="1161"/>
      <c r="AI110" s="1161"/>
      <c r="AJ110" s="1161"/>
      <c r="AK110" s="437"/>
      <c r="AL110" s="1120"/>
      <c r="AM110" s="1121"/>
      <c r="AN110" s="1121"/>
      <c r="AO110" s="1121"/>
      <c r="AP110" s="1121"/>
      <c r="AQ110" s="1122"/>
      <c r="AR110" s="1120"/>
      <c r="AS110" s="1121"/>
      <c r="AT110" s="1121"/>
      <c r="AU110" s="1121"/>
      <c r="AV110" s="1121"/>
      <c r="AW110" s="1122"/>
      <c r="AX110" s="1152"/>
      <c r="AY110" s="1153"/>
      <c r="AZ110" s="1153"/>
      <c r="BA110" s="1153"/>
      <c r="BB110" s="1153"/>
      <c r="BC110" s="1154"/>
      <c r="BD110" s="1152"/>
      <c r="BE110" s="1153"/>
      <c r="BF110" s="1153"/>
      <c r="BG110" s="1153"/>
      <c r="BH110" s="1153"/>
      <c r="BI110" s="1153"/>
      <c r="BJ110" s="1120"/>
      <c r="BK110" s="1121"/>
      <c r="BL110" s="1121"/>
      <c r="BM110" s="1121"/>
      <c r="BN110" s="1121"/>
      <c r="BO110" s="1122"/>
      <c r="BP110" s="1120"/>
      <c r="BQ110" s="1121"/>
      <c r="BR110" s="1121"/>
      <c r="BS110" s="1121"/>
      <c r="BT110" s="1121"/>
      <c r="BU110" s="1122"/>
      <c r="BV110" s="1152" t="s">
        <v>208</v>
      </c>
      <c r="BW110" s="1153"/>
      <c r="BX110" s="1153"/>
      <c r="BY110" s="1153"/>
      <c r="BZ110" s="1153"/>
      <c r="CA110" s="1154"/>
      <c r="CB110" s="1152"/>
      <c r="CC110" s="1153"/>
      <c r="CD110" s="1153"/>
      <c r="CE110" s="1153"/>
      <c r="CF110" s="1153"/>
      <c r="CG110" s="1154"/>
    </row>
    <row r="111" spans="1:85" s="4" customFormat="1" ht="23.25" customHeight="1">
      <c r="A111" s="1264" t="s">
        <v>256</v>
      </c>
      <c r="B111" s="1265"/>
      <c r="C111" s="1265"/>
      <c r="D111" s="1265"/>
      <c r="E111" s="1265"/>
      <c r="F111" s="1265"/>
      <c r="G111" s="1265"/>
      <c r="H111" s="1265"/>
      <c r="I111" s="1265"/>
      <c r="J111" s="1265"/>
      <c r="K111" s="1265"/>
      <c r="L111" s="1265"/>
      <c r="M111" s="1265"/>
      <c r="N111" s="1265"/>
      <c r="O111" s="1265"/>
      <c r="P111" s="1265"/>
      <c r="Q111" s="1265"/>
      <c r="R111" s="1265"/>
      <c r="S111" s="1265"/>
      <c r="T111" s="1265"/>
      <c r="U111" s="1265"/>
      <c r="V111" s="1265"/>
      <c r="W111" s="1265"/>
      <c r="X111" s="1265"/>
      <c r="Y111" s="1265"/>
      <c r="Z111" s="1265"/>
      <c r="AA111" s="1265"/>
      <c r="AB111" s="1265"/>
      <c r="AC111" s="1266"/>
      <c r="AD111" s="449" t="s">
        <v>97</v>
      </c>
      <c r="AE111" s="450"/>
      <c r="AF111" s="766" t="s">
        <v>88</v>
      </c>
      <c r="AG111" s="766"/>
      <c r="AH111" s="766"/>
      <c r="AI111" s="766"/>
      <c r="AJ111" s="766"/>
      <c r="AK111" s="767"/>
      <c r="AL111" s="303">
        <v>12</v>
      </c>
      <c r="AM111" s="304"/>
      <c r="AN111" s="304"/>
      <c r="AO111" s="304"/>
      <c r="AP111" s="304"/>
      <c r="AQ111" s="304"/>
      <c r="AR111" s="304"/>
      <c r="AS111" s="304"/>
      <c r="AT111" s="304"/>
      <c r="AU111" s="304"/>
      <c r="AV111" s="304"/>
      <c r="AW111" s="305"/>
      <c r="AX111" s="438">
        <v>10</v>
      </c>
      <c r="AY111" s="439"/>
      <c r="AZ111" s="439"/>
      <c r="BA111" s="439"/>
      <c r="BB111" s="439"/>
      <c r="BC111" s="439"/>
      <c r="BD111" s="439"/>
      <c r="BE111" s="439"/>
      <c r="BF111" s="439"/>
      <c r="BG111" s="439"/>
      <c r="BH111" s="439"/>
      <c r="BI111" s="440"/>
      <c r="BJ111" s="1235"/>
      <c r="BK111" s="1236"/>
      <c r="BL111" s="1236"/>
      <c r="BM111" s="1236"/>
      <c r="BN111" s="1236"/>
      <c r="BO111" s="1236"/>
      <c r="BP111" s="1236"/>
      <c r="BQ111" s="1236"/>
      <c r="BR111" s="1236"/>
      <c r="BS111" s="1236"/>
      <c r="BT111" s="1236"/>
      <c r="BU111" s="1237"/>
      <c r="BV111" s="1260">
        <v>10</v>
      </c>
      <c r="BW111" s="439"/>
      <c r="BX111" s="439"/>
      <c r="BY111" s="439"/>
      <c r="BZ111" s="439"/>
      <c r="CA111" s="439"/>
      <c r="CB111" s="439"/>
      <c r="CC111" s="439"/>
      <c r="CD111" s="439"/>
      <c r="CE111" s="439"/>
      <c r="CF111" s="439"/>
      <c r="CG111" s="1261"/>
    </row>
    <row r="112" spans="1:85" s="4" customFormat="1" ht="24" customHeight="1">
      <c r="A112" s="1267"/>
      <c r="B112" s="1268"/>
      <c r="C112" s="1268"/>
      <c r="D112" s="1268"/>
      <c r="E112" s="1268"/>
      <c r="F112" s="1268"/>
      <c r="G112" s="1268"/>
      <c r="H112" s="1268"/>
      <c r="I112" s="1268"/>
      <c r="J112" s="1268"/>
      <c r="K112" s="1268"/>
      <c r="L112" s="1268"/>
      <c r="M112" s="1268"/>
      <c r="N112" s="1268"/>
      <c r="O112" s="1268"/>
      <c r="P112" s="1268"/>
      <c r="Q112" s="1268"/>
      <c r="R112" s="1268"/>
      <c r="S112" s="1268"/>
      <c r="T112" s="1268"/>
      <c r="U112" s="1268"/>
      <c r="V112" s="1268"/>
      <c r="W112" s="1268"/>
      <c r="X112" s="1268"/>
      <c r="Y112" s="1268"/>
      <c r="Z112" s="1268"/>
      <c r="AA112" s="1268"/>
      <c r="AB112" s="1268"/>
      <c r="AC112" s="1269"/>
      <c r="AD112" s="451"/>
      <c r="AE112" s="452"/>
      <c r="AF112" s="447" t="s">
        <v>89</v>
      </c>
      <c r="AG112" s="447"/>
      <c r="AH112" s="447"/>
      <c r="AI112" s="447"/>
      <c r="AJ112" s="447"/>
      <c r="AK112" s="448"/>
      <c r="AL112" s="295"/>
      <c r="AM112" s="296"/>
      <c r="AN112" s="296"/>
      <c r="AO112" s="296"/>
      <c r="AP112" s="296"/>
      <c r="AQ112" s="296"/>
      <c r="AR112" s="296"/>
      <c r="AS112" s="296"/>
      <c r="AT112" s="296"/>
      <c r="AU112" s="296"/>
      <c r="AV112" s="296"/>
      <c r="AW112" s="297"/>
      <c r="AX112" s="340"/>
      <c r="AY112" s="341"/>
      <c r="AZ112" s="341"/>
      <c r="BA112" s="341"/>
      <c r="BB112" s="341"/>
      <c r="BC112" s="341"/>
      <c r="BD112" s="341"/>
      <c r="BE112" s="341"/>
      <c r="BF112" s="341"/>
      <c r="BG112" s="341"/>
      <c r="BH112" s="341"/>
      <c r="BI112" s="342"/>
      <c r="BJ112" s="441"/>
      <c r="BK112" s="442"/>
      <c r="BL112" s="442"/>
      <c r="BM112" s="442"/>
      <c r="BN112" s="442"/>
      <c r="BO112" s="442"/>
      <c r="BP112" s="442"/>
      <c r="BQ112" s="442"/>
      <c r="BR112" s="442"/>
      <c r="BS112" s="442"/>
      <c r="BT112" s="442"/>
      <c r="BU112" s="443"/>
      <c r="BV112" s="1244">
        <v>1</v>
      </c>
      <c r="BW112" s="445"/>
      <c r="BX112" s="445"/>
      <c r="BY112" s="445"/>
      <c r="BZ112" s="445"/>
      <c r="CA112" s="445"/>
      <c r="CB112" s="445"/>
      <c r="CC112" s="445"/>
      <c r="CD112" s="445"/>
      <c r="CE112" s="445"/>
      <c r="CF112" s="445"/>
      <c r="CG112" s="1245"/>
    </row>
    <row r="113" spans="1:85" s="4" customFormat="1" ht="25.5" customHeight="1">
      <c r="A113" s="1267"/>
      <c r="B113" s="1268"/>
      <c r="C113" s="1268"/>
      <c r="D113" s="1268"/>
      <c r="E113" s="1268"/>
      <c r="F113" s="1268"/>
      <c r="G113" s="1268"/>
      <c r="H113" s="1268"/>
      <c r="I113" s="1268"/>
      <c r="J113" s="1268"/>
      <c r="K113" s="1268"/>
      <c r="L113" s="1268"/>
      <c r="M113" s="1268"/>
      <c r="N113" s="1268"/>
      <c r="O113" s="1268"/>
      <c r="P113" s="1268"/>
      <c r="Q113" s="1268"/>
      <c r="R113" s="1268"/>
      <c r="S113" s="1268"/>
      <c r="T113" s="1268"/>
      <c r="U113" s="1268"/>
      <c r="V113" s="1268"/>
      <c r="W113" s="1268"/>
      <c r="X113" s="1268"/>
      <c r="Y113" s="1268"/>
      <c r="Z113" s="1268"/>
      <c r="AA113" s="1268"/>
      <c r="AB113" s="1268"/>
      <c r="AC113" s="1269"/>
      <c r="AD113" s="451"/>
      <c r="AE113" s="452"/>
      <c r="AF113" s="447" t="s">
        <v>90</v>
      </c>
      <c r="AG113" s="447"/>
      <c r="AH113" s="447"/>
      <c r="AI113" s="447"/>
      <c r="AJ113" s="447"/>
      <c r="AK113" s="448"/>
      <c r="AL113" s="295"/>
      <c r="AM113" s="296"/>
      <c r="AN113" s="296"/>
      <c r="AO113" s="296"/>
      <c r="AP113" s="296"/>
      <c r="AQ113" s="296"/>
      <c r="AR113" s="296"/>
      <c r="AS113" s="296"/>
      <c r="AT113" s="296"/>
      <c r="AU113" s="296"/>
      <c r="AV113" s="296"/>
      <c r="AW113" s="297"/>
      <c r="AX113" s="444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6"/>
      <c r="BJ113" s="441"/>
      <c r="BK113" s="442"/>
      <c r="BL113" s="442"/>
      <c r="BM113" s="442"/>
      <c r="BN113" s="442"/>
      <c r="BO113" s="442"/>
      <c r="BP113" s="442"/>
      <c r="BQ113" s="442"/>
      <c r="BR113" s="442"/>
      <c r="BS113" s="442"/>
      <c r="BT113" s="442"/>
      <c r="BU113" s="443"/>
      <c r="BV113" s="1244">
        <v>144</v>
      </c>
      <c r="BW113" s="445"/>
      <c r="BX113" s="445"/>
      <c r="BY113" s="445"/>
      <c r="BZ113" s="445"/>
      <c r="CA113" s="445"/>
      <c r="CB113" s="445"/>
      <c r="CC113" s="445"/>
      <c r="CD113" s="445"/>
      <c r="CE113" s="445"/>
      <c r="CF113" s="445"/>
      <c r="CG113" s="1245"/>
    </row>
    <row r="114" spans="1:85" s="4" customFormat="1" ht="28.5" customHeight="1">
      <c r="A114" s="1267"/>
      <c r="B114" s="1268"/>
      <c r="C114" s="1268"/>
      <c r="D114" s="1268"/>
      <c r="E114" s="1268"/>
      <c r="F114" s="1268"/>
      <c r="G114" s="1268"/>
      <c r="H114" s="1268"/>
      <c r="I114" s="1268"/>
      <c r="J114" s="1268"/>
      <c r="K114" s="1268"/>
      <c r="L114" s="1268"/>
      <c r="M114" s="1268"/>
      <c r="N114" s="1268"/>
      <c r="O114" s="1268"/>
      <c r="P114" s="1268"/>
      <c r="Q114" s="1268"/>
      <c r="R114" s="1268"/>
      <c r="S114" s="1268"/>
      <c r="T114" s="1268"/>
      <c r="U114" s="1268"/>
      <c r="V114" s="1268"/>
      <c r="W114" s="1268"/>
      <c r="X114" s="1268"/>
      <c r="Y114" s="1268"/>
      <c r="Z114" s="1268"/>
      <c r="AA114" s="1268"/>
      <c r="AB114" s="1268"/>
      <c r="AC114" s="1269"/>
      <c r="AD114" s="451"/>
      <c r="AE114" s="452"/>
      <c r="AF114" s="319" t="s">
        <v>91</v>
      </c>
      <c r="AG114" s="319"/>
      <c r="AH114" s="319"/>
      <c r="AI114" s="319"/>
      <c r="AJ114" s="319"/>
      <c r="AK114" s="320"/>
      <c r="AL114" s="295"/>
      <c r="AM114" s="296"/>
      <c r="AN114" s="296"/>
      <c r="AO114" s="296"/>
      <c r="AP114" s="296"/>
      <c r="AQ114" s="296"/>
      <c r="AR114" s="296"/>
      <c r="AS114" s="296"/>
      <c r="AT114" s="296"/>
      <c r="AU114" s="296"/>
      <c r="AV114" s="296"/>
      <c r="AW114" s="297"/>
      <c r="AX114" s="444"/>
      <c r="AY114" s="445"/>
      <c r="AZ114" s="445"/>
      <c r="BA114" s="445"/>
      <c r="BB114" s="445"/>
      <c r="BC114" s="445"/>
      <c r="BD114" s="445"/>
      <c r="BE114" s="445"/>
      <c r="BF114" s="445"/>
      <c r="BG114" s="445"/>
      <c r="BH114" s="445"/>
      <c r="BI114" s="446"/>
      <c r="BJ114" s="441"/>
      <c r="BK114" s="442"/>
      <c r="BL114" s="442"/>
      <c r="BM114" s="442"/>
      <c r="BN114" s="442"/>
      <c r="BO114" s="442"/>
      <c r="BP114" s="442"/>
      <c r="BQ114" s="442"/>
      <c r="BR114" s="442"/>
      <c r="BS114" s="442"/>
      <c r="BT114" s="442"/>
      <c r="BU114" s="443"/>
      <c r="BV114" s="1244">
        <v>216</v>
      </c>
      <c r="BW114" s="445"/>
      <c r="BX114" s="445"/>
      <c r="BY114" s="445"/>
      <c r="BZ114" s="445"/>
      <c r="CA114" s="445"/>
      <c r="CB114" s="445"/>
      <c r="CC114" s="445"/>
      <c r="CD114" s="445"/>
      <c r="CE114" s="445"/>
      <c r="CF114" s="445"/>
      <c r="CG114" s="1245"/>
    </row>
    <row r="115" spans="1:85" s="4" customFormat="1" ht="21.75" customHeight="1">
      <c r="A115" s="1267"/>
      <c r="B115" s="1268"/>
      <c r="C115" s="1268"/>
      <c r="D115" s="1268"/>
      <c r="E115" s="1268"/>
      <c r="F115" s="1268"/>
      <c r="G115" s="1268"/>
      <c r="H115" s="1268"/>
      <c r="I115" s="1268"/>
      <c r="J115" s="1268"/>
      <c r="K115" s="1268"/>
      <c r="L115" s="1268"/>
      <c r="M115" s="1268"/>
      <c r="N115" s="1268"/>
      <c r="O115" s="1268"/>
      <c r="P115" s="1268"/>
      <c r="Q115" s="1268"/>
      <c r="R115" s="1268"/>
      <c r="S115" s="1268"/>
      <c r="T115" s="1268"/>
      <c r="U115" s="1268"/>
      <c r="V115" s="1268"/>
      <c r="W115" s="1268"/>
      <c r="X115" s="1268"/>
      <c r="Y115" s="1268"/>
      <c r="Z115" s="1268"/>
      <c r="AA115" s="1268"/>
      <c r="AB115" s="1268"/>
      <c r="AC115" s="1269"/>
      <c r="AD115" s="451"/>
      <c r="AE115" s="452"/>
      <c r="AF115" s="319" t="s">
        <v>92</v>
      </c>
      <c r="AG115" s="319"/>
      <c r="AH115" s="319"/>
      <c r="AI115" s="319"/>
      <c r="AJ115" s="319"/>
      <c r="AK115" s="320"/>
      <c r="AL115" s="295"/>
      <c r="AM115" s="296"/>
      <c r="AN115" s="296"/>
      <c r="AO115" s="296"/>
      <c r="AP115" s="296"/>
      <c r="AQ115" s="296"/>
      <c r="AR115" s="296"/>
      <c r="AS115" s="296"/>
      <c r="AT115" s="296"/>
      <c r="AU115" s="296"/>
      <c r="AV115" s="296"/>
      <c r="AW115" s="297"/>
      <c r="AX115" s="444"/>
      <c r="AY115" s="445"/>
      <c r="AZ115" s="445"/>
      <c r="BA115" s="445"/>
      <c r="BB115" s="445"/>
      <c r="BC115" s="445"/>
      <c r="BD115" s="445"/>
      <c r="BE115" s="445"/>
      <c r="BF115" s="445"/>
      <c r="BG115" s="445"/>
      <c r="BH115" s="445"/>
      <c r="BI115" s="446"/>
      <c r="BJ115" s="441"/>
      <c r="BK115" s="442"/>
      <c r="BL115" s="442"/>
      <c r="BM115" s="442"/>
      <c r="BN115" s="442"/>
      <c r="BO115" s="442"/>
      <c r="BP115" s="442"/>
      <c r="BQ115" s="442"/>
      <c r="BR115" s="442"/>
      <c r="BS115" s="442"/>
      <c r="BT115" s="442"/>
      <c r="BU115" s="443"/>
      <c r="BV115" s="1244" t="s">
        <v>169</v>
      </c>
      <c r="BW115" s="445"/>
      <c r="BX115" s="445"/>
      <c r="BY115" s="445"/>
      <c r="BZ115" s="445"/>
      <c r="CA115" s="445"/>
      <c r="CB115" s="445"/>
      <c r="CC115" s="445"/>
      <c r="CD115" s="445"/>
      <c r="CE115" s="445"/>
      <c r="CF115" s="445"/>
      <c r="CG115" s="1245"/>
    </row>
    <row r="116" spans="1:86" s="4" customFormat="1" ht="42.75" customHeight="1">
      <c r="A116" s="1267"/>
      <c r="B116" s="1268"/>
      <c r="C116" s="1268"/>
      <c r="D116" s="1268"/>
      <c r="E116" s="1268"/>
      <c r="F116" s="1268"/>
      <c r="G116" s="1268"/>
      <c r="H116" s="1268"/>
      <c r="I116" s="1268"/>
      <c r="J116" s="1268"/>
      <c r="K116" s="1268"/>
      <c r="L116" s="1268"/>
      <c r="M116" s="1268"/>
      <c r="N116" s="1268"/>
      <c r="O116" s="1268"/>
      <c r="P116" s="1268"/>
      <c r="Q116" s="1268"/>
      <c r="R116" s="1268"/>
      <c r="S116" s="1268"/>
      <c r="T116" s="1268"/>
      <c r="U116" s="1268"/>
      <c r="V116" s="1268"/>
      <c r="W116" s="1268"/>
      <c r="X116" s="1268"/>
      <c r="Y116" s="1268"/>
      <c r="Z116" s="1268"/>
      <c r="AA116" s="1268"/>
      <c r="AB116" s="1268"/>
      <c r="AC116" s="1269"/>
      <c r="AD116" s="451"/>
      <c r="AE116" s="452"/>
      <c r="AF116" s="319" t="s">
        <v>93</v>
      </c>
      <c r="AG116" s="319"/>
      <c r="AH116" s="319"/>
      <c r="AI116" s="319"/>
      <c r="AJ116" s="319"/>
      <c r="AK116" s="320"/>
      <c r="AL116" s="295">
        <v>5</v>
      </c>
      <c r="AM116" s="296"/>
      <c r="AN116" s="296"/>
      <c r="AO116" s="296"/>
      <c r="AP116" s="296"/>
      <c r="AQ116" s="296"/>
      <c r="AR116" s="296"/>
      <c r="AS116" s="296"/>
      <c r="AT116" s="296"/>
      <c r="AU116" s="296"/>
      <c r="AV116" s="296"/>
      <c r="AW116" s="297"/>
      <c r="AX116" s="444">
        <v>7</v>
      </c>
      <c r="AY116" s="445"/>
      <c r="AZ116" s="445"/>
      <c r="BA116" s="445"/>
      <c r="BB116" s="445"/>
      <c r="BC116" s="445"/>
      <c r="BD116" s="445"/>
      <c r="BE116" s="445"/>
      <c r="BF116" s="445"/>
      <c r="BG116" s="445"/>
      <c r="BH116" s="445"/>
      <c r="BI116" s="446"/>
      <c r="BJ116" s="441">
        <v>7</v>
      </c>
      <c r="BK116" s="442"/>
      <c r="BL116" s="442"/>
      <c r="BM116" s="442"/>
      <c r="BN116" s="442"/>
      <c r="BO116" s="442"/>
      <c r="BP116" s="442"/>
      <c r="BQ116" s="442"/>
      <c r="BR116" s="442"/>
      <c r="BS116" s="442"/>
      <c r="BT116" s="442"/>
      <c r="BU116" s="443"/>
      <c r="BV116" s="1244">
        <v>8</v>
      </c>
      <c r="BW116" s="445"/>
      <c r="BX116" s="445"/>
      <c r="BY116" s="445"/>
      <c r="BZ116" s="445"/>
      <c r="CA116" s="445"/>
      <c r="CB116" s="445"/>
      <c r="CC116" s="445"/>
      <c r="CD116" s="445"/>
      <c r="CE116" s="445"/>
      <c r="CF116" s="445"/>
      <c r="CG116" s="1245"/>
      <c r="CH116" s="4">
        <f>SUM(AL116:CG116)</f>
        <v>27</v>
      </c>
    </row>
    <row r="117" spans="1:85" s="4" customFormat="1" ht="21.75" customHeight="1">
      <c r="A117" s="1267" t="s">
        <v>257</v>
      </c>
      <c r="B117" s="1268"/>
      <c r="C117" s="1268"/>
      <c r="D117" s="1268"/>
      <c r="E117" s="1268"/>
      <c r="F117" s="1268"/>
      <c r="G117" s="1268"/>
      <c r="H117" s="1268"/>
      <c r="I117" s="1268"/>
      <c r="J117" s="1268"/>
      <c r="K117" s="1268"/>
      <c r="L117" s="1268"/>
      <c r="M117" s="1268"/>
      <c r="N117" s="1268"/>
      <c r="O117" s="1268"/>
      <c r="P117" s="1268"/>
      <c r="Q117" s="1268"/>
      <c r="R117" s="1268"/>
      <c r="S117" s="1268"/>
      <c r="T117" s="1268"/>
      <c r="U117" s="1268"/>
      <c r="V117" s="1268"/>
      <c r="W117" s="1268"/>
      <c r="X117" s="1268"/>
      <c r="Y117" s="1268"/>
      <c r="Z117" s="1268"/>
      <c r="AA117" s="1268"/>
      <c r="AB117" s="1268"/>
      <c r="AC117" s="1269"/>
      <c r="AD117" s="451"/>
      <c r="AE117" s="452"/>
      <c r="AF117" s="319" t="s">
        <v>94</v>
      </c>
      <c r="AG117" s="319"/>
      <c r="AH117" s="319"/>
      <c r="AI117" s="319"/>
      <c r="AJ117" s="319"/>
      <c r="AK117" s="320"/>
      <c r="AL117" s="295">
        <v>1</v>
      </c>
      <c r="AM117" s="296"/>
      <c r="AN117" s="296"/>
      <c r="AO117" s="296"/>
      <c r="AP117" s="296"/>
      <c r="AQ117" s="296"/>
      <c r="AR117" s="296"/>
      <c r="AS117" s="296"/>
      <c r="AT117" s="296"/>
      <c r="AU117" s="296"/>
      <c r="AV117" s="296"/>
      <c r="AW117" s="297"/>
      <c r="AX117" s="444">
        <v>1</v>
      </c>
      <c r="AY117" s="445"/>
      <c r="AZ117" s="445"/>
      <c r="BA117" s="445"/>
      <c r="BB117" s="445"/>
      <c r="BC117" s="445"/>
      <c r="BD117" s="445"/>
      <c r="BE117" s="445"/>
      <c r="BF117" s="445"/>
      <c r="BG117" s="445"/>
      <c r="BH117" s="445"/>
      <c r="BI117" s="446"/>
      <c r="BJ117" s="441"/>
      <c r="BK117" s="442"/>
      <c r="BL117" s="442"/>
      <c r="BM117" s="442"/>
      <c r="BN117" s="442"/>
      <c r="BO117" s="442"/>
      <c r="BP117" s="442"/>
      <c r="BQ117" s="442"/>
      <c r="BR117" s="442"/>
      <c r="BS117" s="442"/>
      <c r="BT117" s="442"/>
      <c r="BU117" s="443"/>
      <c r="BV117" s="1244">
        <v>6</v>
      </c>
      <c r="BW117" s="445"/>
      <c r="BX117" s="445"/>
      <c r="BY117" s="445"/>
      <c r="BZ117" s="445"/>
      <c r="CA117" s="445"/>
      <c r="CB117" s="445"/>
      <c r="CC117" s="445"/>
      <c r="CD117" s="445"/>
      <c r="CE117" s="445"/>
      <c r="CF117" s="445"/>
      <c r="CG117" s="1245"/>
    </row>
    <row r="118" spans="1:85" ht="30" customHeight="1">
      <c r="A118" s="1267"/>
      <c r="B118" s="1268"/>
      <c r="C118" s="1268"/>
      <c r="D118" s="1268"/>
      <c r="E118" s="1268"/>
      <c r="F118" s="1268"/>
      <c r="G118" s="1268"/>
      <c r="H118" s="1268"/>
      <c r="I118" s="1268"/>
      <c r="J118" s="1268"/>
      <c r="K118" s="1268"/>
      <c r="L118" s="1268"/>
      <c r="M118" s="1268"/>
      <c r="N118" s="1268"/>
      <c r="O118" s="1268"/>
      <c r="P118" s="1268"/>
      <c r="Q118" s="1268"/>
      <c r="R118" s="1268"/>
      <c r="S118" s="1268"/>
      <c r="T118" s="1268"/>
      <c r="U118" s="1268"/>
      <c r="V118" s="1268"/>
      <c r="W118" s="1268"/>
      <c r="X118" s="1268"/>
      <c r="Y118" s="1268"/>
      <c r="Z118" s="1268"/>
      <c r="AA118" s="1268"/>
      <c r="AB118" s="1268"/>
      <c r="AC118" s="1269"/>
      <c r="AD118" s="451"/>
      <c r="AE118" s="452"/>
      <c r="AF118" s="319" t="s">
        <v>95</v>
      </c>
      <c r="AG118" s="319"/>
      <c r="AH118" s="319"/>
      <c r="AI118" s="319"/>
      <c r="AJ118" s="319"/>
      <c r="AK118" s="320"/>
      <c r="AL118" s="295">
        <v>5</v>
      </c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7"/>
      <c r="AX118" s="444">
        <v>3</v>
      </c>
      <c r="AY118" s="445"/>
      <c r="AZ118" s="445"/>
      <c r="BA118" s="445"/>
      <c r="BB118" s="445"/>
      <c r="BC118" s="445"/>
      <c r="BD118" s="445"/>
      <c r="BE118" s="445"/>
      <c r="BF118" s="445"/>
      <c r="BG118" s="445"/>
      <c r="BH118" s="445"/>
      <c r="BI118" s="446"/>
      <c r="BJ118" s="441"/>
      <c r="BK118" s="442"/>
      <c r="BL118" s="442"/>
      <c r="BM118" s="442"/>
      <c r="BN118" s="442"/>
      <c r="BO118" s="442"/>
      <c r="BP118" s="442"/>
      <c r="BQ118" s="442"/>
      <c r="BR118" s="442"/>
      <c r="BS118" s="442"/>
      <c r="BT118" s="442"/>
      <c r="BU118" s="443"/>
      <c r="BV118" s="1244">
        <v>1</v>
      </c>
      <c r="BW118" s="445"/>
      <c r="BX118" s="445"/>
      <c r="BY118" s="445"/>
      <c r="BZ118" s="445"/>
      <c r="CA118" s="445"/>
      <c r="CB118" s="445"/>
      <c r="CC118" s="445"/>
      <c r="CD118" s="445"/>
      <c r="CE118" s="445"/>
      <c r="CF118" s="445"/>
      <c r="CG118" s="1245"/>
    </row>
    <row r="119" spans="1:85" ht="30" customHeight="1" thickBot="1">
      <c r="A119" s="1267"/>
      <c r="B119" s="1268"/>
      <c r="C119" s="1268"/>
      <c r="D119" s="1268"/>
      <c r="E119" s="1268"/>
      <c r="F119" s="1268"/>
      <c r="G119" s="1268"/>
      <c r="H119" s="1268"/>
      <c r="I119" s="1268"/>
      <c r="J119" s="1268"/>
      <c r="K119" s="1268"/>
      <c r="L119" s="1268"/>
      <c r="M119" s="1268"/>
      <c r="N119" s="1268"/>
      <c r="O119" s="1268"/>
      <c r="P119" s="1268"/>
      <c r="Q119" s="1268"/>
      <c r="R119" s="1268"/>
      <c r="S119" s="1268"/>
      <c r="T119" s="1268"/>
      <c r="U119" s="1268"/>
      <c r="V119" s="1268"/>
      <c r="W119" s="1268"/>
      <c r="X119" s="1268"/>
      <c r="Y119" s="1268"/>
      <c r="Z119" s="1268"/>
      <c r="AA119" s="1268"/>
      <c r="AB119" s="1268"/>
      <c r="AC119" s="1269"/>
      <c r="AD119" s="451"/>
      <c r="AE119" s="452"/>
      <c r="AF119" s="319" t="s">
        <v>172</v>
      </c>
      <c r="AG119" s="319"/>
      <c r="AH119" s="319"/>
      <c r="AI119" s="319"/>
      <c r="AJ119" s="319"/>
      <c r="AK119" s="320"/>
      <c r="AL119" s="295"/>
      <c r="AM119" s="296"/>
      <c r="AN119" s="296"/>
      <c r="AO119" s="296"/>
      <c r="AP119" s="296"/>
      <c r="AQ119" s="296"/>
      <c r="AR119" s="296"/>
      <c r="AS119" s="296"/>
      <c r="AT119" s="296"/>
      <c r="AU119" s="296"/>
      <c r="AV119" s="296"/>
      <c r="AW119" s="297"/>
      <c r="AX119" s="444"/>
      <c r="AY119" s="445"/>
      <c r="AZ119" s="445"/>
      <c r="BA119" s="445"/>
      <c r="BB119" s="445"/>
      <c r="BC119" s="445"/>
      <c r="BD119" s="445"/>
      <c r="BE119" s="445"/>
      <c r="BF119" s="445"/>
      <c r="BG119" s="445"/>
      <c r="BH119" s="445"/>
      <c r="BI119" s="446"/>
      <c r="BJ119" s="1255"/>
      <c r="BK119" s="1256"/>
      <c r="BL119" s="1256"/>
      <c r="BM119" s="1256"/>
      <c r="BN119" s="1256"/>
      <c r="BO119" s="1256"/>
      <c r="BP119" s="1256"/>
      <c r="BQ119" s="1256"/>
      <c r="BR119" s="1256"/>
      <c r="BS119" s="1256"/>
      <c r="BT119" s="1256"/>
      <c r="BU119" s="1257"/>
      <c r="BV119" s="1244">
        <v>2</v>
      </c>
      <c r="BW119" s="445"/>
      <c r="BX119" s="445"/>
      <c r="BY119" s="445"/>
      <c r="BZ119" s="445"/>
      <c r="CA119" s="445"/>
      <c r="CB119" s="445"/>
      <c r="CC119" s="445"/>
      <c r="CD119" s="445"/>
      <c r="CE119" s="445"/>
      <c r="CF119" s="445"/>
      <c r="CG119" s="1245"/>
    </row>
    <row r="120" spans="1:85" ht="24.75" customHeight="1">
      <c r="A120" s="1267"/>
      <c r="B120" s="1268"/>
      <c r="C120" s="1268"/>
      <c r="D120" s="1268"/>
      <c r="E120" s="1268"/>
      <c r="F120" s="1268"/>
      <c r="G120" s="1268"/>
      <c r="H120" s="1268"/>
      <c r="I120" s="1268"/>
      <c r="J120" s="1268"/>
      <c r="K120" s="1268"/>
      <c r="L120" s="1268"/>
      <c r="M120" s="1268"/>
      <c r="N120" s="1268"/>
      <c r="O120" s="1268"/>
      <c r="P120" s="1268"/>
      <c r="Q120" s="1268"/>
      <c r="R120" s="1268"/>
      <c r="S120" s="1268"/>
      <c r="T120" s="1268"/>
      <c r="U120" s="1268"/>
      <c r="V120" s="1268"/>
      <c r="W120" s="1268"/>
      <c r="X120" s="1268"/>
      <c r="Y120" s="1268"/>
      <c r="Z120" s="1268"/>
      <c r="AA120" s="1268"/>
      <c r="AB120" s="1268"/>
      <c r="AC120" s="1269"/>
      <c r="AD120" s="451"/>
      <c r="AE120" s="452"/>
      <c r="AF120" s="319" t="s">
        <v>96</v>
      </c>
      <c r="AG120" s="319"/>
      <c r="AH120" s="319"/>
      <c r="AI120" s="319"/>
      <c r="AJ120" s="319"/>
      <c r="AK120" s="320"/>
      <c r="AL120" s="1243">
        <f>SUM(AP100,AV100)</f>
        <v>4</v>
      </c>
      <c r="AM120" s="296"/>
      <c r="AN120" s="296"/>
      <c r="AO120" s="296"/>
      <c r="AP120" s="296"/>
      <c r="AQ120" s="296"/>
      <c r="AR120" s="296"/>
      <c r="AS120" s="296"/>
      <c r="AT120" s="296"/>
      <c r="AU120" s="296"/>
      <c r="AV120" s="296"/>
      <c r="AW120" s="297"/>
      <c r="AX120" s="460">
        <f>SUM(BB100,BH100)</f>
        <v>8</v>
      </c>
      <c r="AY120" s="445"/>
      <c r="AZ120" s="445"/>
      <c r="BA120" s="445"/>
      <c r="BB120" s="445"/>
      <c r="BC120" s="445"/>
      <c r="BD120" s="445"/>
      <c r="BE120" s="445"/>
      <c r="BF120" s="445"/>
      <c r="BG120" s="445"/>
      <c r="BH120" s="445"/>
      <c r="BI120" s="446"/>
      <c r="BJ120" s="1241"/>
      <c r="BK120" s="1236"/>
      <c r="BL120" s="1236"/>
      <c r="BM120" s="1236"/>
      <c r="BN120" s="1236"/>
      <c r="BO120" s="1236"/>
      <c r="BP120" s="1236"/>
      <c r="BQ120" s="1236"/>
      <c r="BR120" s="1236"/>
      <c r="BS120" s="1236"/>
      <c r="BT120" s="1236"/>
      <c r="BU120" s="1242"/>
      <c r="BV120" s="1259">
        <f>SUM(BZ100,CF100)</f>
        <v>8</v>
      </c>
      <c r="BW120" s="445"/>
      <c r="BX120" s="445"/>
      <c r="BY120" s="445"/>
      <c r="BZ120" s="445"/>
      <c r="CA120" s="445"/>
      <c r="CB120" s="445"/>
      <c r="CC120" s="445"/>
      <c r="CD120" s="445"/>
      <c r="CE120" s="445"/>
      <c r="CF120" s="445"/>
      <c r="CG120" s="1245"/>
    </row>
    <row r="121" spans="1:85" ht="22.5" customHeight="1" thickBot="1">
      <c r="A121" s="1267"/>
      <c r="B121" s="1268"/>
      <c r="C121" s="1268"/>
      <c r="D121" s="1268"/>
      <c r="E121" s="1268"/>
      <c r="F121" s="1268"/>
      <c r="G121" s="1268"/>
      <c r="H121" s="1268"/>
      <c r="I121" s="1268"/>
      <c r="J121" s="1268"/>
      <c r="K121" s="1268"/>
      <c r="L121" s="1268"/>
      <c r="M121" s="1268"/>
      <c r="N121" s="1268"/>
      <c r="O121" s="1268"/>
      <c r="P121" s="1268"/>
      <c r="Q121" s="1268"/>
      <c r="R121" s="1268"/>
      <c r="S121" s="1268"/>
      <c r="T121" s="1268"/>
      <c r="U121" s="1268"/>
      <c r="V121" s="1268"/>
      <c r="W121" s="1268"/>
      <c r="X121" s="1268"/>
      <c r="Y121" s="1268"/>
      <c r="Z121" s="1268"/>
      <c r="AA121" s="1268"/>
      <c r="AB121" s="1268"/>
      <c r="AC121" s="1269"/>
      <c r="AD121" s="451"/>
      <c r="AE121" s="452"/>
      <c r="AF121" s="319" t="s">
        <v>213</v>
      </c>
      <c r="AG121" s="319"/>
      <c r="AH121" s="319"/>
      <c r="AI121" s="319"/>
      <c r="AJ121" s="319"/>
      <c r="AK121" s="320"/>
      <c r="AL121" s="1252">
        <v>9</v>
      </c>
      <c r="AM121" s="1253"/>
      <c r="AN121" s="1253"/>
      <c r="AO121" s="1253"/>
      <c r="AP121" s="1253"/>
      <c r="AQ121" s="1253"/>
      <c r="AR121" s="1253"/>
      <c r="AS121" s="1253"/>
      <c r="AT121" s="1253"/>
      <c r="AU121" s="1253"/>
      <c r="AV121" s="1253"/>
      <c r="AW121" s="1254"/>
      <c r="AX121" s="1249">
        <v>10</v>
      </c>
      <c r="AY121" s="1250"/>
      <c r="AZ121" s="1250"/>
      <c r="BA121" s="1250"/>
      <c r="BB121" s="1250"/>
      <c r="BC121" s="1250"/>
      <c r="BD121" s="1250"/>
      <c r="BE121" s="1250"/>
      <c r="BF121" s="1250"/>
      <c r="BG121" s="1250"/>
      <c r="BH121" s="1250"/>
      <c r="BI121" s="1251"/>
      <c r="BJ121" s="1238"/>
      <c r="BK121" s="1239"/>
      <c r="BL121" s="1239"/>
      <c r="BM121" s="1239"/>
      <c r="BN121" s="1239"/>
      <c r="BO121" s="1239"/>
      <c r="BP121" s="1239"/>
      <c r="BQ121" s="1239"/>
      <c r="BR121" s="1239"/>
      <c r="BS121" s="1239"/>
      <c r="BT121" s="1239"/>
      <c r="BU121" s="1240"/>
      <c r="BV121" s="1246">
        <v>2</v>
      </c>
      <c r="BW121" s="1247"/>
      <c r="BX121" s="1247"/>
      <c r="BY121" s="1247"/>
      <c r="BZ121" s="1247"/>
      <c r="CA121" s="1247"/>
      <c r="CB121" s="1247"/>
      <c r="CC121" s="1247"/>
      <c r="CD121" s="1247"/>
      <c r="CE121" s="1247"/>
      <c r="CF121" s="1247"/>
      <c r="CG121" s="1248"/>
    </row>
    <row r="122" spans="1:85" ht="24" customHeight="1" thickBot="1">
      <c r="A122" s="1270"/>
      <c r="B122" s="1271"/>
      <c r="C122" s="1271"/>
      <c r="D122" s="1271"/>
      <c r="E122" s="1271"/>
      <c r="F122" s="1271"/>
      <c r="G122" s="1271"/>
      <c r="H122" s="1271"/>
      <c r="I122" s="1271"/>
      <c r="J122" s="1271"/>
      <c r="K122" s="1271"/>
      <c r="L122" s="1271"/>
      <c r="M122" s="1271"/>
      <c r="N122" s="1271"/>
      <c r="O122" s="1271"/>
      <c r="P122" s="1271"/>
      <c r="Q122" s="1271"/>
      <c r="R122" s="1271"/>
      <c r="S122" s="1271"/>
      <c r="T122" s="1271"/>
      <c r="U122" s="1271"/>
      <c r="V122" s="1271"/>
      <c r="W122" s="1271"/>
      <c r="X122" s="1271"/>
      <c r="Y122" s="1271"/>
      <c r="Z122" s="1271"/>
      <c r="AA122" s="1271"/>
      <c r="AB122" s="1271"/>
      <c r="AC122" s="1272"/>
      <c r="AD122" s="453"/>
      <c r="AE122" s="454"/>
      <c r="AF122" s="321" t="s">
        <v>214</v>
      </c>
      <c r="AG122" s="321"/>
      <c r="AH122" s="321"/>
      <c r="AI122" s="321"/>
      <c r="AJ122" s="321"/>
      <c r="AK122" s="322"/>
      <c r="AL122" s="1258">
        <f>SUM(AL121:BU121)</f>
        <v>19</v>
      </c>
      <c r="AM122" s="1258"/>
      <c r="AN122" s="1258"/>
      <c r="AO122" s="1258"/>
      <c r="AP122" s="1258"/>
      <c r="AQ122" s="1258"/>
      <c r="AR122" s="1258"/>
      <c r="AS122" s="1258"/>
      <c r="AT122" s="1258"/>
      <c r="AU122" s="1258"/>
      <c r="AV122" s="1258"/>
      <c r="AW122" s="1258"/>
      <c r="AX122" s="1258"/>
      <c r="AY122" s="1258"/>
      <c r="AZ122" s="1258"/>
      <c r="BA122" s="1258"/>
      <c r="BB122" s="1258"/>
      <c r="BC122" s="1258"/>
      <c r="BD122" s="1258"/>
      <c r="BE122" s="1258"/>
      <c r="BF122" s="1258"/>
      <c r="BG122" s="1258"/>
      <c r="BH122" s="1258"/>
      <c r="BI122" s="1258"/>
      <c r="BJ122" s="1258"/>
      <c r="BK122" s="1258"/>
      <c r="BL122" s="1258"/>
      <c r="BM122" s="1258"/>
      <c r="BN122" s="1258"/>
      <c r="BO122" s="1258"/>
      <c r="BP122" s="1258"/>
      <c r="BQ122" s="1258"/>
      <c r="BR122" s="1258"/>
      <c r="BS122" s="1258"/>
      <c r="BT122" s="1258"/>
      <c r="BU122" s="1258"/>
      <c r="BV122" s="1258"/>
      <c r="BW122" s="1258"/>
      <c r="BX122" s="1258"/>
      <c r="BY122" s="1258"/>
      <c r="BZ122" s="1258"/>
      <c r="CA122" s="1258"/>
      <c r="CB122" s="1258"/>
      <c r="CC122" s="1258"/>
      <c r="CD122" s="1258"/>
      <c r="CE122" s="1258"/>
      <c r="CF122" s="1258"/>
      <c r="CG122" s="1258"/>
    </row>
    <row r="123" spans="2:83" ht="5.2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5"/>
      <c r="CC123" s="5"/>
      <c r="CD123" s="5"/>
      <c r="CE123" s="5"/>
    </row>
    <row r="124" spans="2:83" ht="5.2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5"/>
      <c r="CC124" s="5"/>
      <c r="CD124" s="5"/>
      <c r="CE124" s="5"/>
    </row>
    <row r="125" spans="2:83" ht="5.2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5"/>
      <c r="CC125" s="5"/>
      <c r="CD125" s="5"/>
      <c r="CE125" s="5"/>
    </row>
    <row r="126" spans="2:83" ht="5.2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5"/>
      <c r="CC126" s="5"/>
      <c r="CD126" s="5"/>
      <c r="CE126" s="5"/>
    </row>
    <row r="127" ht="43.5" customHeight="1"/>
    <row r="128" ht="43.5" customHeight="1"/>
    <row r="129" ht="43.5" customHeight="1"/>
    <row r="130" ht="43.5" customHeight="1"/>
    <row r="131" ht="43.5" customHeight="1"/>
    <row r="132" ht="43.5" customHeight="1"/>
    <row r="133" ht="43.5" customHeight="1"/>
    <row r="134" ht="43.5" customHeight="1"/>
    <row r="135" ht="43.5" customHeight="1"/>
    <row r="136" ht="43.5" customHeight="1"/>
    <row r="137" ht="43.5" customHeight="1"/>
    <row r="138" ht="43.5" customHeight="1"/>
    <row r="139" ht="43.5" customHeight="1"/>
    <row r="140" ht="43.5" customHeight="1"/>
    <row r="141" ht="43.5" customHeight="1"/>
    <row r="142" ht="43.5" customHeight="1"/>
    <row r="143" ht="43.5" customHeight="1"/>
    <row r="144" ht="43.5" customHeight="1"/>
    <row r="145" ht="43.5" customHeight="1"/>
    <row r="146" ht="43.5" customHeight="1"/>
    <row r="147" ht="43.5" customHeight="1"/>
    <row r="148" ht="43.5" customHeight="1"/>
    <row r="149" ht="43.5" customHeight="1"/>
    <row r="150" ht="43.5" customHeight="1"/>
    <row r="151" ht="43.5" customHeight="1"/>
    <row r="152" ht="43.5" customHeight="1"/>
    <row r="153" ht="43.5" customHeight="1"/>
    <row r="154" ht="43.5" customHeight="1"/>
    <row r="155" ht="43.5" customHeight="1"/>
    <row r="156" ht="43.5" customHeight="1"/>
    <row r="157" ht="43.5" customHeight="1"/>
    <row r="158" ht="43.5" customHeight="1"/>
    <row r="159" ht="43.5" customHeight="1"/>
    <row r="160" ht="43.5" customHeight="1"/>
    <row r="161" ht="43.5" customHeight="1"/>
    <row r="162" ht="43.5" customHeight="1"/>
    <row r="163" ht="43.5" customHeight="1"/>
    <row r="164" ht="43.5" customHeight="1"/>
    <row r="165" ht="43.5" customHeight="1"/>
    <row r="166" ht="43.5" customHeight="1"/>
    <row r="167" ht="43.5" customHeight="1"/>
    <row r="168" ht="43.5" customHeight="1"/>
    <row r="169" ht="43.5" customHeight="1"/>
    <row r="170" ht="43.5" customHeight="1"/>
    <row r="171" ht="43.5" customHeight="1"/>
    <row r="172" ht="43.5" customHeight="1"/>
    <row r="173" ht="43.5" customHeight="1"/>
    <row r="174" ht="43.5" customHeight="1"/>
    <row r="175" ht="43.5" customHeight="1"/>
    <row r="176" ht="43.5" customHeight="1"/>
    <row r="177" ht="43.5" customHeight="1"/>
    <row r="178" ht="43.5" customHeight="1"/>
    <row r="179" ht="43.5" customHeight="1"/>
    <row r="180" ht="43.5" customHeight="1"/>
    <row r="181" ht="43.5" customHeight="1"/>
    <row r="182" ht="43.5" customHeight="1"/>
    <row r="183" ht="43.5" customHeight="1"/>
    <row r="184" ht="43.5" customHeight="1"/>
    <row r="185" ht="43.5" customHeight="1"/>
    <row r="186" ht="43.5" customHeight="1"/>
    <row r="187" ht="43.5" customHeight="1"/>
    <row r="188" ht="43.5" customHeight="1"/>
    <row r="189" ht="43.5" customHeight="1"/>
    <row r="190" ht="43.5" customHeight="1"/>
    <row r="191" ht="43.5" customHeight="1"/>
    <row r="192" ht="43.5" customHeight="1"/>
    <row r="193" ht="43.5" customHeight="1"/>
    <row r="194" ht="43.5" customHeight="1"/>
    <row r="195" ht="43.5" customHeight="1"/>
    <row r="196" ht="43.5" customHeight="1"/>
    <row r="197" ht="43.5" customHeight="1"/>
    <row r="198" ht="43.5" customHeight="1"/>
    <row r="199" ht="43.5" customHeight="1"/>
    <row r="200" ht="43.5" customHeight="1"/>
    <row r="201" ht="43.5" customHeight="1"/>
  </sheetData>
  <sheetProtection/>
  <mergeCells count="2693">
    <mergeCell ref="BX98:BY98"/>
    <mergeCell ref="BZ98:CA98"/>
    <mergeCell ref="BJ98:BK98"/>
    <mergeCell ref="BL98:BM98"/>
    <mergeCell ref="BN98:BO98"/>
    <mergeCell ref="CB98:CC98"/>
    <mergeCell ref="CD98:CE98"/>
    <mergeCell ref="CF98:CG98"/>
    <mergeCell ref="BP98:BQ98"/>
    <mergeCell ref="BR98:BS98"/>
    <mergeCell ref="BT98:BU98"/>
    <mergeCell ref="BV98:BW98"/>
    <mergeCell ref="AV98:AW98"/>
    <mergeCell ref="AX98:AY98"/>
    <mergeCell ref="AZ98:BA98"/>
    <mergeCell ref="BB98:BC98"/>
    <mergeCell ref="BD98:BE98"/>
    <mergeCell ref="BF98:BG98"/>
    <mergeCell ref="AJ98:AK98"/>
    <mergeCell ref="AL98:AM98"/>
    <mergeCell ref="AN98:AO98"/>
    <mergeCell ref="AP98:AQ98"/>
    <mergeCell ref="AR98:AS98"/>
    <mergeCell ref="AT98:AU98"/>
    <mergeCell ref="BV104:BW104"/>
    <mergeCell ref="A98:B98"/>
    <mergeCell ref="C98:M98"/>
    <mergeCell ref="P98:Q98"/>
    <mergeCell ref="S98:U98"/>
    <mergeCell ref="X98:Y98"/>
    <mergeCell ref="Z98:AA98"/>
    <mergeCell ref="AB98:AC98"/>
    <mergeCell ref="AF98:AG98"/>
    <mergeCell ref="AH98:AI98"/>
    <mergeCell ref="CB106:CG106"/>
    <mergeCell ref="CF104:CG104"/>
    <mergeCell ref="BV105:CA105"/>
    <mergeCell ref="CB110:CG110"/>
    <mergeCell ref="A111:AC116"/>
    <mergeCell ref="A117:AC122"/>
    <mergeCell ref="CB107:CC107"/>
    <mergeCell ref="BV115:CG115"/>
    <mergeCell ref="BV107:BW107"/>
    <mergeCell ref="CB105:CG105"/>
    <mergeCell ref="BX107:BY107"/>
    <mergeCell ref="BZ107:CA107"/>
    <mergeCell ref="BV111:CG111"/>
    <mergeCell ref="BV109:CA109"/>
    <mergeCell ref="CH35:CH36"/>
    <mergeCell ref="BV114:CG114"/>
    <mergeCell ref="BV108:CA108"/>
    <mergeCell ref="CD107:CE107"/>
    <mergeCell ref="BZ103:CA103"/>
    <mergeCell ref="BV106:CA106"/>
    <mergeCell ref="CF103:CG103"/>
    <mergeCell ref="CF100:CG100"/>
    <mergeCell ref="CB109:CG109"/>
    <mergeCell ref="BV110:CA110"/>
    <mergeCell ref="AL122:CG122"/>
    <mergeCell ref="BV120:CG120"/>
    <mergeCell ref="BV116:CG116"/>
    <mergeCell ref="BV117:CG117"/>
    <mergeCell ref="BV118:CG118"/>
    <mergeCell ref="CF107:CG107"/>
    <mergeCell ref="AL121:AW121"/>
    <mergeCell ref="AX117:BI117"/>
    <mergeCell ref="BJ116:BU116"/>
    <mergeCell ref="BJ119:BU119"/>
    <mergeCell ref="AX119:BI119"/>
    <mergeCell ref="BV112:CG112"/>
    <mergeCell ref="BV113:CG113"/>
    <mergeCell ref="BV103:BW103"/>
    <mergeCell ref="BX103:BY103"/>
    <mergeCell ref="BJ121:BU121"/>
    <mergeCell ref="BJ120:BU120"/>
    <mergeCell ref="AL120:AW120"/>
    <mergeCell ref="AX118:BI118"/>
    <mergeCell ref="BJ115:BU115"/>
    <mergeCell ref="BV119:CG119"/>
    <mergeCell ref="BV121:CG121"/>
    <mergeCell ref="AX121:BI121"/>
    <mergeCell ref="BP110:BU110"/>
    <mergeCell ref="BJ111:BU111"/>
    <mergeCell ref="AR110:AW110"/>
    <mergeCell ref="AX110:BC110"/>
    <mergeCell ref="BD110:BI110"/>
    <mergeCell ref="CB108:CG108"/>
    <mergeCell ref="BV99:BW99"/>
    <mergeCell ref="BZ100:CA100"/>
    <mergeCell ref="BX100:BY100"/>
    <mergeCell ref="BX99:BY99"/>
    <mergeCell ref="BV101:CG101"/>
    <mergeCell ref="CF102:CG102"/>
    <mergeCell ref="CD100:CE100"/>
    <mergeCell ref="BZ104:CA104"/>
    <mergeCell ref="BZ99:CA99"/>
    <mergeCell ref="CF99:CG99"/>
    <mergeCell ref="CB99:CC99"/>
    <mergeCell ref="BV102:BW102"/>
    <mergeCell ref="BX102:BY102"/>
    <mergeCell ref="BX104:BY104"/>
    <mergeCell ref="BZ102:CA102"/>
    <mergeCell ref="BV100:BW100"/>
    <mergeCell ref="CB100:CC100"/>
    <mergeCell ref="BV95:BW95"/>
    <mergeCell ref="BX95:BY95"/>
    <mergeCell ref="BZ95:CA95"/>
    <mergeCell ref="BV97:BW97"/>
    <mergeCell ref="BX97:BY97"/>
    <mergeCell ref="CD99:CE99"/>
    <mergeCell ref="BZ97:CA97"/>
    <mergeCell ref="BV96:BW96"/>
    <mergeCell ref="BX96:BY96"/>
    <mergeCell ref="BZ96:CA96"/>
    <mergeCell ref="CB96:CC96"/>
    <mergeCell ref="CD96:CE96"/>
    <mergeCell ref="CB97:CC97"/>
    <mergeCell ref="CD95:CE95"/>
    <mergeCell ref="CF93:CG93"/>
    <mergeCell ref="CF95:CG95"/>
    <mergeCell ref="CF97:CG97"/>
    <mergeCell ref="CD97:CE97"/>
    <mergeCell ref="CF96:CG96"/>
    <mergeCell ref="CD94:CE94"/>
    <mergeCell ref="CF94:CG94"/>
    <mergeCell ref="CB95:CC95"/>
    <mergeCell ref="CD93:CE93"/>
    <mergeCell ref="CB93:CC93"/>
    <mergeCell ref="BV94:BW94"/>
    <mergeCell ref="BX94:BY94"/>
    <mergeCell ref="BZ94:CA94"/>
    <mergeCell ref="CB94:CC94"/>
    <mergeCell ref="BV93:BW93"/>
    <mergeCell ref="BX93:BY93"/>
    <mergeCell ref="BZ93:CA93"/>
    <mergeCell ref="BV91:BW91"/>
    <mergeCell ref="BX91:BY91"/>
    <mergeCell ref="BV92:BW92"/>
    <mergeCell ref="BX92:BY92"/>
    <mergeCell ref="BZ92:CA92"/>
    <mergeCell ref="BZ91:CA91"/>
    <mergeCell ref="CF89:CG89"/>
    <mergeCell ref="CD90:CE90"/>
    <mergeCell ref="CF90:CG90"/>
    <mergeCell ref="CD92:CE92"/>
    <mergeCell ref="CF92:CG92"/>
    <mergeCell ref="CB92:CC92"/>
    <mergeCell ref="CB91:CC91"/>
    <mergeCell ref="CD89:CE89"/>
    <mergeCell ref="CD91:CE91"/>
    <mergeCell ref="CF91:CG91"/>
    <mergeCell ref="BV90:BW90"/>
    <mergeCell ref="BX90:BY90"/>
    <mergeCell ref="BZ90:CA90"/>
    <mergeCell ref="CB90:CC90"/>
    <mergeCell ref="BV89:BW89"/>
    <mergeCell ref="BX89:BY89"/>
    <mergeCell ref="BZ89:CA89"/>
    <mergeCell ref="CB89:CC89"/>
    <mergeCell ref="CD88:CE88"/>
    <mergeCell ref="CF88:CG88"/>
    <mergeCell ref="BV87:BW87"/>
    <mergeCell ref="BX87:BY87"/>
    <mergeCell ref="BV88:BW88"/>
    <mergeCell ref="BX88:BY88"/>
    <mergeCell ref="BZ88:CA88"/>
    <mergeCell ref="CB88:CC88"/>
    <mergeCell ref="BZ87:CA87"/>
    <mergeCell ref="CB87:CC87"/>
    <mergeCell ref="CD85:CE85"/>
    <mergeCell ref="CF85:CG85"/>
    <mergeCell ref="CD86:CE86"/>
    <mergeCell ref="CF86:CG86"/>
    <mergeCell ref="CD87:CE87"/>
    <mergeCell ref="CF87:CG87"/>
    <mergeCell ref="BV86:BW86"/>
    <mergeCell ref="BX86:BY86"/>
    <mergeCell ref="BZ86:CA86"/>
    <mergeCell ref="CB86:CC86"/>
    <mergeCell ref="BV85:BW85"/>
    <mergeCell ref="BX85:BY85"/>
    <mergeCell ref="BZ85:CA85"/>
    <mergeCell ref="CB85:CC85"/>
    <mergeCell ref="CD84:CE84"/>
    <mergeCell ref="CF84:CG84"/>
    <mergeCell ref="BV83:BW83"/>
    <mergeCell ref="BX83:BY83"/>
    <mergeCell ref="BV84:BW84"/>
    <mergeCell ref="BX84:BY84"/>
    <mergeCell ref="BZ84:CA84"/>
    <mergeCell ref="CB84:CC84"/>
    <mergeCell ref="BZ83:CA83"/>
    <mergeCell ref="CB83:CC83"/>
    <mergeCell ref="CD81:CE81"/>
    <mergeCell ref="CF81:CG81"/>
    <mergeCell ref="CD82:CE82"/>
    <mergeCell ref="CF82:CG82"/>
    <mergeCell ref="CD83:CE83"/>
    <mergeCell ref="CF83:CG83"/>
    <mergeCell ref="BV82:BW82"/>
    <mergeCell ref="BX82:BY82"/>
    <mergeCell ref="BZ82:CA82"/>
    <mergeCell ref="CB82:CC82"/>
    <mergeCell ref="BV81:BW81"/>
    <mergeCell ref="BX81:BY81"/>
    <mergeCell ref="BZ81:CA81"/>
    <mergeCell ref="CB81:CC81"/>
    <mergeCell ref="CD80:CE80"/>
    <mergeCell ref="CF80:CG80"/>
    <mergeCell ref="BV79:BW79"/>
    <mergeCell ref="BX79:BY79"/>
    <mergeCell ref="BV80:BW80"/>
    <mergeCell ref="BX80:BY80"/>
    <mergeCell ref="BZ80:CA80"/>
    <mergeCell ref="CB80:CC80"/>
    <mergeCell ref="BZ79:CA79"/>
    <mergeCell ref="CB79:CC79"/>
    <mergeCell ref="CD77:CE77"/>
    <mergeCell ref="CF77:CG77"/>
    <mergeCell ref="CD78:CE78"/>
    <mergeCell ref="CF78:CG78"/>
    <mergeCell ref="CD79:CE79"/>
    <mergeCell ref="CF79:CG79"/>
    <mergeCell ref="BV78:BW78"/>
    <mergeCell ref="BX78:BY78"/>
    <mergeCell ref="BZ78:CA78"/>
    <mergeCell ref="CB78:CC78"/>
    <mergeCell ref="BV77:BW77"/>
    <mergeCell ref="BX77:BY77"/>
    <mergeCell ref="BZ77:CA77"/>
    <mergeCell ref="CB77:CC77"/>
    <mergeCell ref="CF75:CG75"/>
    <mergeCell ref="BV76:BW76"/>
    <mergeCell ref="BX76:BY76"/>
    <mergeCell ref="BZ76:CA76"/>
    <mergeCell ref="CB76:CC76"/>
    <mergeCell ref="CD76:CE76"/>
    <mergeCell ref="CF76:CG76"/>
    <mergeCell ref="BV75:BW75"/>
    <mergeCell ref="BX75:BY75"/>
    <mergeCell ref="BX74:BY74"/>
    <mergeCell ref="BZ74:CA74"/>
    <mergeCell ref="CB74:CC74"/>
    <mergeCell ref="CD75:CE75"/>
    <mergeCell ref="BZ73:CA73"/>
    <mergeCell ref="CB73:CC73"/>
    <mergeCell ref="BZ75:CA75"/>
    <mergeCell ref="CB75:CC75"/>
    <mergeCell ref="CD73:CE73"/>
    <mergeCell ref="CF73:CG73"/>
    <mergeCell ref="BV72:BW72"/>
    <mergeCell ref="BX72:BY72"/>
    <mergeCell ref="BZ72:CA72"/>
    <mergeCell ref="CB72:CC72"/>
    <mergeCell ref="CD72:CE72"/>
    <mergeCell ref="CF72:CG72"/>
    <mergeCell ref="BV73:BW73"/>
    <mergeCell ref="BX73:BY73"/>
    <mergeCell ref="CD71:CE71"/>
    <mergeCell ref="CF71:CG71"/>
    <mergeCell ref="BV70:BW70"/>
    <mergeCell ref="BX70:BY70"/>
    <mergeCell ref="BV71:BW71"/>
    <mergeCell ref="BX71:BY71"/>
    <mergeCell ref="BZ71:CA71"/>
    <mergeCell ref="CB71:CC71"/>
    <mergeCell ref="BZ70:CA70"/>
    <mergeCell ref="CB70:CC70"/>
    <mergeCell ref="CD68:CE68"/>
    <mergeCell ref="CF68:CG68"/>
    <mergeCell ref="CD69:CE69"/>
    <mergeCell ref="CF69:CG69"/>
    <mergeCell ref="CD70:CE70"/>
    <mergeCell ref="CF70:CG70"/>
    <mergeCell ref="BV69:BW69"/>
    <mergeCell ref="BX69:BY69"/>
    <mergeCell ref="BZ69:CA69"/>
    <mergeCell ref="CB69:CC69"/>
    <mergeCell ref="BV68:BW68"/>
    <mergeCell ref="BX68:BY68"/>
    <mergeCell ref="BZ68:CA68"/>
    <mergeCell ref="CB68:CC68"/>
    <mergeCell ref="CD67:CE67"/>
    <mergeCell ref="CF67:CG67"/>
    <mergeCell ref="BV66:BW66"/>
    <mergeCell ref="BX66:BY66"/>
    <mergeCell ref="BV67:BW67"/>
    <mergeCell ref="BX67:BY67"/>
    <mergeCell ref="BZ67:CA67"/>
    <mergeCell ref="CB67:CC67"/>
    <mergeCell ref="BZ66:CA66"/>
    <mergeCell ref="CB66:CC66"/>
    <mergeCell ref="CD64:CE64"/>
    <mergeCell ref="CF64:CG64"/>
    <mergeCell ref="CD65:CE65"/>
    <mergeCell ref="CF65:CG65"/>
    <mergeCell ref="CD66:CE66"/>
    <mergeCell ref="CF66:CG66"/>
    <mergeCell ref="BV65:BW65"/>
    <mergeCell ref="BX65:BY65"/>
    <mergeCell ref="BZ65:CA65"/>
    <mergeCell ref="CB65:CC65"/>
    <mergeCell ref="BV64:BW64"/>
    <mergeCell ref="BX64:BY64"/>
    <mergeCell ref="BZ64:CA64"/>
    <mergeCell ref="CB64:CC64"/>
    <mergeCell ref="CD63:CE63"/>
    <mergeCell ref="CF63:CG63"/>
    <mergeCell ref="BV62:BW62"/>
    <mergeCell ref="BX62:BY62"/>
    <mergeCell ref="BV63:BW63"/>
    <mergeCell ref="BX63:BY63"/>
    <mergeCell ref="BZ63:CA63"/>
    <mergeCell ref="CB63:CC63"/>
    <mergeCell ref="BZ62:CA62"/>
    <mergeCell ref="CB62:CC62"/>
    <mergeCell ref="CD60:CE60"/>
    <mergeCell ref="CF60:CG60"/>
    <mergeCell ref="CD61:CE61"/>
    <mergeCell ref="CF61:CG61"/>
    <mergeCell ref="CD62:CE62"/>
    <mergeCell ref="CF62:CG62"/>
    <mergeCell ref="BV61:BW61"/>
    <mergeCell ref="BX61:BY61"/>
    <mergeCell ref="BZ61:CA61"/>
    <mergeCell ref="CB61:CC61"/>
    <mergeCell ref="BV60:BW60"/>
    <mergeCell ref="BX60:BY60"/>
    <mergeCell ref="BZ60:CA60"/>
    <mergeCell ref="CB60:CC60"/>
    <mergeCell ref="BV59:BW59"/>
    <mergeCell ref="BX59:BY59"/>
    <mergeCell ref="BZ59:CA59"/>
    <mergeCell ref="CB59:CC59"/>
    <mergeCell ref="CD59:CE59"/>
    <mergeCell ref="CF59:CG59"/>
    <mergeCell ref="BV56:BW56"/>
    <mergeCell ref="BX56:BY56"/>
    <mergeCell ref="BZ56:CA56"/>
    <mergeCell ref="CB56:CC56"/>
    <mergeCell ref="CD58:CE58"/>
    <mergeCell ref="CF58:CG58"/>
    <mergeCell ref="BV58:BW58"/>
    <mergeCell ref="BX58:BY58"/>
    <mergeCell ref="CD54:CE54"/>
    <mergeCell ref="CF54:CG54"/>
    <mergeCell ref="BZ58:CA58"/>
    <mergeCell ref="CB58:CC58"/>
    <mergeCell ref="BZ57:CA57"/>
    <mergeCell ref="CB57:CC57"/>
    <mergeCell ref="CD56:CE56"/>
    <mergeCell ref="CF56:CG56"/>
    <mergeCell ref="CD55:CE55"/>
    <mergeCell ref="CF55:CG55"/>
    <mergeCell ref="BV54:BW54"/>
    <mergeCell ref="BX54:BY54"/>
    <mergeCell ref="BZ54:CA54"/>
    <mergeCell ref="CB54:CC54"/>
    <mergeCell ref="BV55:BW55"/>
    <mergeCell ref="BX55:BY55"/>
    <mergeCell ref="BZ55:CA55"/>
    <mergeCell ref="CB55:CC55"/>
    <mergeCell ref="CD53:CE53"/>
    <mergeCell ref="CF53:CG53"/>
    <mergeCell ref="BX52:BY52"/>
    <mergeCell ref="BZ52:CA52"/>
    <mergeCell ref="BV53:BW53"/>
    <mergeCell ref="BX53:BY53"/>
    <mergeCell ref="BZ53:CA53"/>
    <mergeCell ref="CB53:CC53"/>
    <mergeCell ref="CF38:CG38"/>
    <mergeCell ref="CB37:CC37"/>
    <mergeCell ref="BZ44:CA44"/>
    <mergeCell ref="BV52:BW52"/>
    <mergeCell ref="CD52:CE52"/>
    <mergeCell ref="CD38:CE38"/>
    <mergeCell ref="CF52:CG52"/>
    <mergeCell ref="BZ38:CA38"/>
    <mergeCell ref="CB38:CC38"/>
    <mergeCell ref="BX33:BY33"/>
    <mergeCell ref="CD33:CE33"/>
    <mergeCell ref="CF33:CG33"/>
    <mergeCell ref="BZ33:CA33"/>
    <mergeCell ref="CB33:CC33"/>
    <mergeCell ref="BP105:BU105"/>
    <mergeCell ref="CB52:CC52"/>
    <mergeCell ref="BV38:BW38"/>
    <mergeCell ref="CD37:CE37"/>
    <mergeCell ref="BX38:BY38"/>
    <mergeCell ref="AL105:AQ105"/>
    <mergeCell ref="AH105:AI105"/>
    <mergeCell ref="AJ105:AK105"/>
    <mergeCell ref="CF37:CG37"/>
    <mergeCell ref="BV35:BW35"/>
    <mergeCell ref="BX35:BY35"/>
    <mergeCell ref="BZ35:CA35"/>
    <mergeCell ref="CB35:CC35"/>
    <mergeCell ref="CD35:CE35"/>
    <mergeCell ref="BZ37:CA37"/>
    <mergeCell ref="CF35:CG35"/>
    <mergeCell ref="BV37:BW37"/>
    <mergeCell ref="BX37:BY37"/>
    <mergeCell ref="BL20:BM20"/>
    <mergeCell ref="BN20:BO20"/>
    <mergeCell ref="BP20:BQ20"/>
    <mergeCell ref="BR20:BS20"/>
    <mergeCell ref="AL30:CG30"/>
    <mergeCell ref="BJ33:BK33"/>
    <mergeCell ref="BV31:CG31"/>
    <mergeCell ref="BV32:CA32"/>
    <mergeCell ref="CB32:CG32"/>
    <mergeCell ref="BV33:BW33"/>
    <mergeCell ref="AX106:BC106"/>
    <mergeCell ref="BD106:BI106"/>
    <mergeCell ref="BP32:BU32"/>
    <mergeCell ref="BJ106:BO106"/>
    <mergeCell ref="BP106:BU106"/>
    <mergeCell ref="AX105:BC105"/>
    <mergeCell ref="BD105:BI105"/>
    <mergeCell ref="AL109:AQ109"/>
    <mergeCell ref="X108:Y108"/>
    <mergeCell ref="AB108:AC108"/>
    <mergeCell ref="X107:Y107"/>
    <mergeCell ref="Z107:AA107"/>
    <mergeCell ref="AF108:AK108"/>
    <mergeCell ref="AD107:AE107"/>
    <mergeCell ref="AF107:AG107"/>
    <mergeCell ref="AB102:AC102"/>
    <mergeCell ref="Z102:AA102"/>
    <mergeCell ref="BL75:BM75"/>
    <mergeCell ref="AT81:AU81"/>
    <mergeCell ref="BJ81:BK81"/>
    <mergeCell ref="AV82:AW82"/>
    <mergeCell ref="AX79:AY79"/>
    <mergeCell ref="AB79:AC79"/>
    <mergeCell ref="AB77:AC77"/>
    <mergeCell ref="AB89:AC89"/>
    <mergeCell ref="BJ105:BO105"/>
    <mergeCell ref="AB110:AC110"/>
    <mergeCell ref="Z110:AA110"/>
    <mergeCell ref="X110:Y110"/>
    <mergeCell ref="X109:Y109"/>
    <mergeCell ref="AB109:AC109"/>
    <mergeCell ref="AX108:BC108"/>
    <mergeCell ref="AF110:AK110"/>
    <mergeCell ref="BJ110:BO110"/>
    <mergeCell ref="AL110:AQ110"/>
    <mergeCell ref="AX109:BC109"/>
    <mergeCell ref="AR109:AW109"/>
    <mergeCell ref="BD107:BE107"/>
    <mergeCell ref="BP108:BU108"/>
    <mergeCell ref="BJ108:BO108"/>
    <mergeCell ref="BL107:BM107"/>
    <mergeCell ref="BN107:BO107"/>
    <mergeCell ref="BJ107:BK107"/>
    <mergeCell ref="BH107:BI107"/>
    <mergeCell ref="BP109:BU109"/>
    <mergeCell ref="BR107:BS107"/>
    <mergeCell ref="BT107:BU107"/>
    <mergeCell ref="BD109:BI109"/>
    <mergeCell ref="BP107:BQ107"/>
    <mergeCell ref="BJ109:BO109"/>
    <mergeCell ref="BD108:BI108"/>
    <mergeCell ref="BB107:BC107"/>
    <mergeCell ref="BF107:BG107"/>
    <mergeCell ref="AJ107:AK107"/>
    <mergeCell ref="T107:U107"/>
    <mergeCell ref="AR107:AS107"/>
    <mergeCell ref="AH107:AI107"/>
    <mergeCell ref="A106:B106"/>
    <mergeCell ref="C106:M106"/>
    <mergeCell ref="N106:O106"/>
    <mergeCell ref="P106:Q106"/>
    <mergeCell ref="Z105:AA106"/>
    <mergeCell ref="AD105:AE105"/>
    <mergeCell ref="AD106:AE106"/>
    <mergeCell ref="T105:U105"/>
    <mergeCell ref="V105:W105"/>
    <mergeCell ref="T106:U106"/>
    <mergeCell ref="AL106:AQ106"/>
    <mergeCell ref="AR106:AW106"/>
    <mergeCell ref="AR105:AW105"/>
    <mergeCell ref="AB105:AC106"/>
    <mergeCell ref="AZ107:BA107"/>
    <mergeCell ref="AT107:AU107"/>
    <mergeCell ref="AV107:AW107"/>
    <mergeCell ref="AX107:AY107"/>
    <mergeCell ref="AB107:AC107"/>
    <mergeCell ref="AF106:AG106"/>
    <mergeCell ref="BL104:BM104"/>
    <mergeCell ref="BN104:BO104"/>
    <mergeCell ref="BT104:BU104"/>
    <mergeCell ref="A105:B105"/>
    <mergeCell ref="C105:M105"/>
    <mergeCell ref="N105:O105"/>
    <mergeCell ref="P105:Q105"/>
    <mergeCell ref="R105:S105"/>
    <mergeCell ref="X105:Y106"/>
    <mergeCell ref="AH106:AI106"/>
    <mergeCell ref="BD104:BE104"/>
    <mergeCell ref="BF104:BG104"/>
    <mergeCell ref="BH104:BI104"/>
    <mergeCell ref="BJ104:BK104"/>
    <mergeCell ref="AV104:AW104"/>
    <mergeCell ref="AX104:AY104"/>
    <mergeCell ref="AZ104:BA104"/>
    <mergeCell ref="BB104:BC104"/>
    <mergeCell ref="AP104:AQ104"/>
    <mergeCell ref="AR104:AS104"/>
    <mergeCell ref="AT104:AU104"/>
    <mergeCell ref="Z104:AA104"/>
    <mergeCell ref="AH104:AI104"/>
    <mergeCell ref="AJ104:AK104"/>
    <mergeCell ref="AL104:AM104"/>
    <mergeCell ref="BT103:BU103"/>
    <mergeCell ref="N104:O104"/>
    <mergeCell ref="P104:Q104"/>
    <mergeCell ref="R104:S104"/>
    <mergeCell ref="T104:U104"/>
    <mergeCell ref="V104:W104"/>
    <mergeCell ref="X104:Y104"/>
    <mergeCell ref="AB104:AC104"/>
    <mergeCell ref="AD104:AE104"/>
    <mergeCell ref="AN104:AO104"/>
    <mergeCell ref="Z103:AA103"/>
    <mergeCell ref="AB103:AC103"/>
    <mergeCell ref="AF103:AG103"/>
    <mergeCell ref="AH103:AI103"/>
    <mergeCell ref="AD103:AE103"/>
    <mergeCell ref="BF103:BG103"/>
    <mergeCell ref="BB103:BC103"/>
    <mergeCell ref="BH103:BI103"/>
    <mergeCell ref="BJ103:BK103"/>
    <mergeCell ref="AX103:AY103"/>
    <mergeCell ref="AZ103:BA103"/>
    <mergeCell ref="BD103:BE103"/>
    <mergeCell ref="BJ32:BO32"/>
    <mergeCell ref="BH57:BI57"/>
    <mergeCell ref="BL103:BM103"/>
    <mergeCell ref="BN103:BO103"/>
    <mergeCell ref="BH98:BI98"/>
    <mergeCell ref="AF57:AG57"/>
    <mergeCell ref="Z58:AA58"/>
    <mergeCell ref="AN53:AO53"/>
    <mergeCell ref="AT38:AU38"/>
    <mergeCell ref="A2:BS2"/>
    <mergeCell ref="BD75:BE75"/>
    <mergeCell ref="BD58:BE58"/>
    <mergeCell ref="BH58:BI58"/>
    <mergeCell ref="AD75:AE75"/>
    <mergeCell ref="BD20:BE20"/>
    <mergeCell ref="AR58:AS58"/>
    <mergeCell ref="AB58:AC58"/>
    <mergeCell ref="V60:W60"/>
    <mergeCell ref="V66:W66"/>
    <mergeCell ref="AD58:AE58"/>
    <mergeCell ref="AF58:AG58"/>
    <mergeCell ref="BB49:BC49"/>
    <mergeCell ref="AZ49:BA49"/>
    <mergeCell ref="AX58:AY58"/>
    <mergeCell ref="BD51:BE51"/>
    <mergeCell ref="BD50:BE50"/>
    <mergeCell ref="AX49:AY49"/>
    <mergeCell ref="BD55:BE55"/>
    <mergeCell ref="BB52:BC52"/>
    <mergeCell ref="BB53:BC53"/>
    <mergeCell ref="BD52:BE52"/>
    <mergeCell ref="BR38:BS38"/>
    <mergeCell ref="BH38:BI38"/>
    <mergeCell ref="BP38:BQ38"/>
    <mergeCell ref="BD46:BE46"/>
    <mergeCell ref="BD38:BE38"/>
    <mergeCell ref="BD39:BE39"/>
    <mergeCell ref="BD40:BE40"/>
    <mergeCell ref="BD43:BE43"/>
    <mergeCell ref="BF46:BG46"/>
    <mergeCell ref="BH46:BI46"/>
    <mergeCell ref="BT37:BU37"/>
    <mergeCell ref="A38:B38"/>
    <mergeCell ref="C38:M38"/>
    <mergeCell ref="N38:O38"/>
    <mergeCell ref="P38:Q38"/>
    <mergeCell ref="V38:W38"/>
    <mergeCell ref="BD37:BE37"/>
    <mergeCell ref="BB38:BC38"/>
    <mergeCell ref="AF38:AG38"/>
    <mergeCell ref="BT38:BU38"/>
    <mergeCell ref="BP37:BQ37"/>
    <mergeCell ref="BH37:BI37"/>
    <mergeCell ref="BJ37:BK37"/>
    <mergeCell ref="BL37:BM37"/>
    <mergeCell ref="BN37:BO37"/>
    <mergeCell ref="BJ38:BK38"/>
    <mergeCell ref="BL38:BM38"/>
    <mergeCell ref="BN38:BO38"/>
    <mergeCell ref="AV38:AW38"/>
    <mergeCell ref="AB38:AC38"/>
    <mergeCell ref="Z38:AA38"/>
    <mergeCell ref="S38:U38"/>
    <mergeCell ref="AF41:AG41"/>
    <mergeCell ref="AT40:AU40"/>
    <mergeCell ref="V41:W41"/>
    <mergeCell ref="S39:U39"/>
    <mergeCell ref="V39:W39"/>
    <mergeCell ref="V40:W40"/>
    <mergeCell ref="S40:U40"/>
    <mergeCell ref="S41:U41"/>
    <mergeCell ref="Z37:AA37"/>
    <mergeCell ref="AB37:AC37"/>
    <mergeCell ref="AH37:AI37"/>
    <mergeCell ref="AJ37:AK37"/>
    <mergeCell ref="AF37:AG37"/>
    <mergeCell ref="AF40:AG40"/>
    <mergeCell ref="AJ41:AK41"/>
    <mergeCell ref="X38:Y38"/>
    <mergeCell ref="V42:W42"/>
    <mergeCell ref="X39:Y39"/>
    <mergeCell ref="BB43:BC43"/>
    <mergeCell ref="AX42:AY42"/>
    <mergeCell ref="AZ42:BA42"/>
    <mergeCell ref="AV41:AW41"/>
    <mergeCell ref="AV40:AW40"/>
    <mergeCell ref="AF42:AG42"/>
    <mergeCell ref="AH43:AI43"/>
    <mergeCell ref="AR43:AS43"/>
    <mergeCell ref="AZ44:BA44"/>
    <mergeCell ref="AZ45:BA45"/>
    <mergeCell ref="AP43:AQ43"/>
    <mergeCell ref="C43:M43"/>
    <mergeCell ref="N43:O43"/>
    <mergeCell ref="P43:Q43"/>
    <mergeCell ref="S44:U44"/>
    <mergeCell ref="S43:U43"/>
    <mergeCell ref="AT43:AU43"/>
    <mergeCell ref="X44:Y44"/>
    <mergeCell ref="AT45:AU45"/>
    <mergeCell ref="V45:W45"/>
    <mergeCell ref="AN43:AO43"/>
    <mergeCell ref="AR46:AS46"/>
    <mergeCell ref="AT46:AU46"/>
    <mergeCell ref="V46:W46"/>
    <mergeCell ref="AP46:AQ46"/>
    <mergeCell ref="V43:W43"/>
    <mergeCell ref="V44:W44"/>
    <mergeCell ref="AX46:AY46"/>
    <mergeCell ref="AR45:AS45"/>
    <mergeCell ref="AT44:AU44"/>
    <mergeCell ref="AJ46:AK46"/>
    <mergeCell ref="AX45:AY45"/>
    <mergeCell ref="AV44:AW44"/>
    <mergeCell ref="AL44:AM44"/>
    <mergeCell ref="AJ44:AK44"/>
    <mergeCell ref="AN44:AO44"/>
    <mergeCell ref="AN46:AO46"/>
    <mergeCell ref="Z44:AA44"/>
    <mergeCell ref="X46:Y46"/>
    <mergeCell ref="Z46:AA46"/>
    <mergeCell ref="AR44:AS44"/>
    <mergeCell ref="BB46:BC46"/>
    <mergeCell ref="AP44:AQ44"/>
    <mergeCell ref="BB45:BC45"/>
    <mergeCell ref="AB44:AC44"/>
    <mergeCell ref="AF44:AG44"/>
    <mergeCell ref="AV45:AW45"/>
    <mergeCell ref="X42:Y42"/>
    <mergeCell ref="AB41:AC41"/>
    <mergeCell ref="AD42:AE42"/>
    <mergeCell ref="AT42:AU42"/>
    <mergeCell ref="AV42:AW42"/>
    <mergeCell ref="AL42:AM42"/>
    <mergeCell ref="AH42:AI42"/>
    <mergeCell ref="N73:O73"/>
    <mergeCell ref="P69:Q69"/>
    <mergeCell ref="AL37:AM37"/>
    <mergeCell ref="AN37:AO37"/>
    <mergeCell ref="AD38:AE38"/>
    <mergeCell ref="AH38:AI38"/>
    <mergeCell ref="AJ38:AK38"/>
    <mergeCell ref="X40:Y40"/>
    <mergeCell ref="AB46:AC46"/>
    <mergeCell ref="AF46:AG46"/>
    <mergeCell ref="V47:W47"/>
    <mergeCell ref="V53:W53"/>
    <mergeCell ref="AD44:AE44"/>
    <mergeCell ref="AD48:AE48"/>
    <mergeCell ref="V49:W49"/>
    <mergeCell ref="AZ40:BA40"/>
    <mergeCell ref="AX40:AY40"/>
    <mergeCell ref="AH46:AI46"/>
    <mergeCell ref="X45:Y45"/>
    <mergeCell ref="Z45:AA45"/>
    <mergeCell ref="N71:O71"/>
    <mergeCell ref="P53:Q53"/>
    <mergeCell ref="N69:O69"/>
    <mergeCell ref="AD41:AE41"/>
    <mergeCell ref="X43:Y43"/>
    <mergeCell ref="X41:Y41"/>
    <mergeCell ref="AB42:AC42"/>
    <mergeCell ref="Z42:AA42"/>
    <mergeCell ref="N59:O59"/>
    <mergeCell ref="AD47:AE47"/>
    <mergeCell ref="AR40:AS40"/>
    <mergeCell ref="AN38:AO38"/>
    <mergeCell ref="AB40:AC40"/>
    <mergeCell ref="AD37:AE37"/>
    <mergeCell ref="X37:Y37"/>
    <mergeCell ref="AB39:AC39"/>
    <mergeCell ref="AD39:AE39"/>
    <mergeCell ref="Z39:AA39"/>
    <mergeCell ref="AD40:AE40"/>
    <mergeCell ref="AL40:AM40"/>
    <mergeCell ref="AH51:AI51"/>
    <mergeCell ref="AF39:AG39"/>
    <mergeCell ref="AT39:AU39"/>
    <mergeCell ref="AJ39:AK39"/>
    <mergeCell ref="AL39:AM39"/>
    <mergeCell ref="AN39:AO39"/>
    <mergeCell ref="AR39:AS39"/>
    <mergeCell ref="AH39:AI39"/>
    <mergeCell ref="AH47:AI47"/>
    <mergeCell ref="AP40:AQ40"/>
    <mergeCell ref="X48:Y48"/>
    <mergeCell ref="Z47:AA47"/>
    <mergeCell ref="AR49:AS49"/>
    <mergeCell ref="AP49:AQ49"/>
    <mergeCell ref="AR48:AS48"/>
    <mergeCell ref="AL47:AM47"/>
    <mergeCell ref="X49:Y49"/>
    <mergeCell ref="AH49:AI49"/>
    <mergeCell ref="AJ49:AK49"/>
    <mergeCell ref="AF49:AG49"/>
    <mergeCell ref="AN49:AO49"/>
    <mergeCell ref="AN48:AO48"/>
    <mergeCell ref="AL49:AM49"/>
    <mergeCell ref="BD48:BE48"/>
    <mergeCell ref="BB47:BC47"/>
    <mergeCell ref="BD47:BE47"/>
    <mergeCell ref="AX48:AY48"/>
    <mergeCell ref="AV48:AW48"/>
    <mergeCell ref="AZ48:BA48"/>
    <mergeCell ref="AV49:AW49"/>
    <mergeCell ref="V48:W48"/>
    <mergeCell ref="AF47:AG47"/>
    <mergeCell ref="AJ48:AK48"/>
    <mergeCell ref="AP48:AQ48"/>
    <mergeCell ref="AB47:AC47"/>
    <mergeCell ref="AT51:AU51"/>
    <mergeCell ref="AD49:AE49"/>
    <mergeCell ref="AH50:AI50"/>
    <mergeCell ref="X50:Y50"/>
    <mergeCell ref="AB51:AC51"/>
    <mergeCell ref="AZ51:BA51"/>
    <mergeCell ref="AV51:AW51"/>
    <mergeCell ref="AX50:AY50"/>
    <mergeCell ref="BF47:BG47"/>
    <mergeCell ref="AV47:AW47"/>
    <mergeCell ref="AX47:AY47"/>
    <mergeCell ref="AZ47:BA47"/>
    <mergeCell ref="BB48:BC48"/>
    <mergeCell ref="BB51:BC51"/>
    <mergeCell ref="BD49:BE49"/>
    <mergeCell ref="U9:W13"/>
    <mergeCell ref="S37:U37"/>
    <mergeCell ref="V35:W36"/>
    <mergeCell ref="P37:Q37"/>
    <mergeCell ref="V37:W37"/>
    <mergeCell ref="T9:T17"/>
    <mergeCell ref="P9:S13"/>
    <mergeCell ref="Q24:T24"/>
    <mergeCell ref="R35:R36"/>
    <mergeCell ref="S35:U36"/>
    <mergeCell ref="N33:O33"/>
    <mergeCell ref="C30:M33"/>
    <mergeCell ref="V30:W33"/>
    <mergeCell ref="N34:O34"/>
    <mergeCell ref="P33:Q33"/>
    <mergeCell ref="P34:Q34"/>
    <mergeCell ref="V34:W34"/>
    <mergeCell ref="S34:U34"/>
    <mergeCell ref="S33:U33"/>
    <mergeCell ref="N30:U32"/>
    <mergeCell ref="C37:M37"/>
    <mergeCell ref="A43:B43"/>
    <mergeCell ref="K9:K17"/>
    <mergeCell ref="L9:O13"/>
    <mergeCell ref="L24:O25"/>
    <mergeCell ref="Q25:T25"/>
    <mergeCell ref="A9:B17"/>
    <mergeCell ref="C9:F13"/>
    <mergeCell ref="G9:G17"/>
    <mergeCell ref="H9:J13"/>
    <mergeCell ref="C44:M44"/>
    <mergeCell ref="A39:B39"/>
    <mergeCell ref="C39:M39"/>
    <mergeCell ref="A44:B44"/>
    <mergeCell ref="A41:B41"/>
    <mergeCell ref="A42:B42"/>
    <mergeCell ref="C42:M42"/>
    <mergeCell ref="C41:M41"/>
    <mergeCell ref="A34:B34"/>
    <mergeCell ref="A40:B40"/>
    <mergeCell ref="C40:M40"/>
    <mergeCell ref="P40:Q40"/>
    <mergeCell ref="A35:B36"/>
    <mergeCell ref="A37:B37"/>
    <mergeCell ref="C35:M36"/>
    <mergeCell ref="N35:O36"/>
    <mergeCell ref="P35:Q36"/>
    <mergeCell ref="P39:Q39"/>
    <mergeCell ref="A97:B97"/>
    <mergeCell ref="V97:W97"/>
    <mergeCell ref="A96:B96"/>
    <mergeCell ref="X9:X17"/>
    <mergeCell ref="Y9:AA13"/>
    <mergeCell ref="AB9:AB17"/>
    <mergeCell ref="X25:AA25"/>
    <mergeCell ref="AB45:AC45"/>
    <mergeCell ref="X47:Y47"/>
    <mergeCell ref="A30:B33"/>
    <mergeCell ref="Z73:AA73"/>
    <mergeCell ref="Z81:AA81"/>
    <mergeCell ref="AF48:AG48"/>
    <mergeCell ref="A99:B99"/>
    <mergeCell ref="P99:Q99"/>
    <mergeCell ref="A93:B93"/>
    <mergeCell ref="Z94:AA94"/>
    <mergeCell ref="Z95:AA95"/>
    <mergeCell ref="P94:Q94"/>
    <mergeCell ref="AD78:AE78"/>
    <mergeCell ref="Z79:AA79"/>
    <mergeCell ref="Z78:AA78"/>
    <mergeCell ref="AD86:AE86"/>
    <mergeCell ref="AB85:AC85"/>
    <mergeCell ref="AR94:AS94"/>
    <mergeCell ref="AB90:AC90"/>
    <mergeCell ref="AB86:AC86"/>
    <mergeCell ref="AD92:AE92"/>
    <mergeCell ref="AD88:AE88"/>
    <mergeCell ref="P100:Q100"/>
    <mergeCell ref="N100:O100"/>
    <mergeCell ref="V106:W106"/>
    <mergeCell ref="P102:Q102"/>
    <mergeCell ref="N102:O102"/>
    <mergeCell ref="T102:U102"/>
    <mergeCell ref="N103:O103"/>
    <mergeCell ref="P103:Q103"/>
    <mergeCell ref="R103:S103"/>
    <mergeCell ref="R106:S106"/>
    <mergeCell ref="A102:B102"/>
    <mergeCell ref="R102:S102"/>
    <mergeCell ref="T110:U110"/>
    <mergeCell ref="N110:O110"/>
    <mergeCell ref="P110:Q110"/>
    <mergeCell ref="V110:W110"/>
    <mergeCell ref="R110:S110"/>
    <mergeCell ref="N107:O107"/>
    <mergeCell ref="P107:Q107"/>
    <mergeCell ref="R107:S107"/>
    <mergeCell ref="A108:B108"/>
    <mergeCell ref="C108:M108"/>
    <mergeCell ref="S100:U100"/>
    <mergeCell ref="A104:B104"/>
    <mergeCell ref="C104:M104"/>
    <mergeCell ref="N101:U101"/>
    <mergeCell ref="A100:M101"/>
    <mergeCell ref="A103:B103"/>
    <mergeCell ref="C103:M103"/>
    <mergeCell ref="T103:U103"/>
    <mergeCell ref="C94:M94"/>
    <mergeCell ref="S95:U95"/>
    <mergeCell ref="P95:Q95"/>
    <mergeCell ref="C102:M102"/>
    <mergeCell ref="C110:M110"/>
    <mergeCell ref="A107:B107"/>
    <mergeCell ref="A110:B110"/>
    <mergeCell ref="C107:M107"/>
    <mergeCell ref="A109:B109"/>
    <mergeCell ref="C109:M109"/>
    <mergeCell ref="N91:O91"/>
    <mergeCell ref="N92:O92"/>
    <mergeCell ref="N90:O90"/>
    <mergeCell ref="C96:M96"/>
    <mergeCell ref="A94:B94"/>
    <mergeCell ref="V93:W93"/>
    <mergeCell ref="P93:Q93"/>
    <mergeCell ref="C93:M93"/>
    <mergeCell ref="N93:O93"/>
    <mergeCell ref="A95:B95"/>
    <mergeCell ref="A82:B82"/>
    <mergeCell ref="X89:Y89"/>
    <mergeCell ref="P89:Q89"/>
    <mergeCell ref="A89:B89"/>
    <mergeCell ref="P84:Q84"/>
    <mergeCell ref="A87:B87"/>
    <mergeCell ref="X87:Y87"/>
    <mergeCell ref="N84:O84"/>
    <mergeCell ref="P85:Q85"/>
    <mergeCell ref="C90:M90"/>
    <mergeCell ref="P97:Q97"/>
    <mergeCell ref="A83:B83"/>
    <mergeCell ref="A84:B84"/>
    <mergeCell ref="P96:Q96"/>
    <mergeCell ref="C95:M95"/>
    <mergeCell ref="C97:M97"/>
    <mergeCell ref="C91:M91"/>
    <mergeCell ref="V80:W80"/>
    <mergeCell ref="Z83:AA83"/>
    <mergeCell ref="Z77:AA77"/>
    <mergeCell ref="AB80:AC80"/>
    <mergeCell ref="N87:O87"/>
    <mergeCell ref="N82:O82"/>
    <mergeCell ref="N86:O86"/>
    <mergeCell ref="P83:Q83"/>
    <mergeCell ref="P82:Q82"/>
    <mergeCell ref="N83:O83"/>
    <mergeCell ref="V63:W63"/>
    <mergeCell ref="V72:W72"/>
    <mergeCell ref="V70:W70"/>
    <mergeCell ref="V71:W71"/>
    <mergeCell ref="V76:W76"/>
    <mergeCell ref="AB83:AC83"/>
    <mergeCell ref="Z80:AA80"/>
    <mergeCell ref="X79:Y79"/>
    <mergeCell ref="Z82:AA82"/>
    <mergeCell ref="X82:Y82"/>
    <mergeCell ref="S68:U68"/>
    <mergeCell ref="S67:U67"/>
    <mergeCell ref="P66:Q66"/>
    <mergeCell ref="P59:Q59"/>
    <mergeCell ref="V73:W73"/>
    <mergeCell ref="V59:W59"/>
    <mergeCell ref="V69:W69"/>
    <mergeCell ref="V67:W67"/>
    <mergeCell ref="V64:W64"/>
    <mergeCell ref="V65:W65"/>
    <mergeCell ref="V52:W52"/>
    <mergeCell ref="S50:U50"/>
    <mergeCell ref="V51:W51"/>
    <mergeCell ref="V50:W50"/>
    <mergeCell ref="S55:U55"/>
    <mergeCell ref="V68:W68"/>
    <mergeCell ref="S66:U66"/>
    <mergeCell ref="V54:W54"/>
    <mergeCell ref="V58:W58"/>
    <mergeCell ref="V57:W57"/>
    <mergeCell ref="N44:O44"/>
    <mergeCell ref="N41:O41"/>
    <mergeCell ref="N40:O40"/>
    <mergeCell ref="P41:Q41"/>
    <mergeCell ref="P44:Q44"/>
    <mergeCell ref="N42:O42"/>
    <mergeCell ref="P42:Q42"/>
    <mergeCell ref="N39:O39"/>
    <mergeCell ref="N37:O37"/>
    <mergeCell ref="P47:Q47"/>
    <mergeCell ref="P45:Q45"/>
    <mergeCell ref="P55:Q55"/>
    <mergeCell ref="P50:Q50"/>
    <mergeCell ref="P49:Q49"/>
    <mergeCell ref="P51:Q51"/>
    <mergeCell ref="P52:Q52"/>
    <mergeCell ref="P46:Q46"/>
    <mergeCell ref="P48:Q48"/>
    <mergeCell ref="N54:O54"/>
    <mergeCell ref="N58:O58"/>
    <mergeCell ref="N45:O45"/>
    <mergeCell ref="N47:O47"/>
    <mergeCell ref="N50:O50"/>
    <mergeCell ref="N51:O51"/>
    <mergeCell ref="N52:O52"/>
    <mergeCell ref="N49:O49"/>
    <mergeCell ref="N46:O46"/>
    <mergeCell ref="N48:O48"/>
    <mergeCell ref="N60:O60"/>
    <mergeCell ref="N55:O55"/>
    <mergeCell ref="N56:O56"/>
    <mergeCell ref="P70:Q70"/>
    <mergeCell ref="N70:O70"/>
    <mergeCell ref="N65:O65"/>
    <mergeCell ref="N66:O66"/>
    <mergeCell ref="N68:O68"/>
    <mergeCell ref="P64:Q64"/>
    <mergeCell ref="N63:O63"/>
    <mergeCell ref="A74:B74"/>
    <mergeCell ref="A75:B75"/>
    <mergeCell ref="A71:B71"/>
    <mergeCell ref="P67:Q67"/>
    <mergeCell ref="N67:O67"/>
    <mergeCell ref="P68:Q68"/>
    <mergeCell ref="N75:O75"/>
    <mergeCell ref="N72:O72"/>
    <mergeCell ref="P72:Q72"/>
    <mergeCell ref="C72:M72"/>
    <mergeCell ref="S45:U45"/>
    <mergeCell ref="A68:B68"/>
    <mergeCell ref="S54:U54"/>
    <mergeCell ref="P65:Q65"/>
    <mergeCell ref="P56:Q56"/>
    <mergeCell ref="P63:Q63"/>
    <mergeCell ref="N53:O53"/>
    <mergeCell ref="P54:Q54"/>
    <mergeCell ref="S56:U56"/>
    <mergeCell ref="A62:B62"/>
    <mergeCell ref="A61:B61"/>
    <mergeCell ref="A66:B66"/>
    <mergeCell ref="A78:B78"/>
    <mergeCell ref="A70:B70"/>
    <mergeCell ref="A72:B72"/>
    <mergeCell ref="A76:B76"/>
    <mergeCell ref="A69:B69"/>
    <mergeCell ref="A88:B88"/>
    <mergeCell ref="C88:M88"/>
    <mergeCell ref="A85:B85"/>
    <mergeCell ref="C87:M87"/>
    <mergeCell ref="B92:M92"/>
    <mergeCell ref="A91:B91"/>
    <mergeCell ref="C89:M89"/>
    <mergeCell ref="A90:B90"/>
    <mergeCell ref="C85:M85"/>
    <mergeCell ref="A86:B86"/>
    <mergeCell ref="C66:M66"/>
    <mergeCell ref="C68:M68"/>
    <mergeCell ref="C80:M80"/>
    <mergeCell ref="A54:B54"/>
    <mergeCell ref="A52:B52"/>
    <mergeCell ref="A60:B60"/>
    <mergeCell ref="C52:M52"/>
    <mergeCell ref="C55:M55"/>
    <mergeCell ref="C59:M59"/>
    <mergeCell ref="A65:B65"/>
    <mergeCell ref="C77:M77"/>
    <mergeCell ref="C46:M46"/>
    <mergeCell ref="C78:M78"/>
    <mergeCell ref="C79:M79"/>
    <mergeCell ref="C81:M81"/>
    <mergeCell ref="C76:M76"/>
    <mergeCell ref="C74:M74"/>
    <mergeCell ref="C73:M73"/>
    <mergeCell ref="C51:M51"/>
    <mergeCell ref="C75:M75"/>
    <mergeCell ref="A55:B55"/>
    <mergeCell ref="C60:M60"/>
    <mergeCell ref="C56:M56"/>
    <mergeCell ref="A46:B46"/>
    <mergeCell ref="A53:B53"/>
    <mergeCell ref="A57:B57"/>
    <mergeCell ref="A58:B58"/>
    <mergeCell ref="C49:M49"/>
    <mergeCell ref="A49:B49"/>
    <mergeCell ref="C47:M47"/>
    <mergeCell ref="A81:B81"/>
    <mergeCell ref="A77:B77"/>
    <mergeCell ref="A79:B79"/>
    <mergeCell ref="A56:B56"/>
    <mergeCell ref="A59:B59"/>
    <mergeCell ref="A73:B73"/>
    <mergeCell ref="A63:B63"/>
    <mergeCell ref="A67:B67"/>
    <mergeCell ref="A64:B64"/>
    <mergeCell ref="A80:B80"/>
    <mergeCell ref="C48:M48"/>
    <mergeCell ref="C50:M50"/>
    <mergeCell ref="A48:B48"/>
    <mergeCell ref="A45:B45"/>
    <mergeCell ref="A50:B50"/>
    <mergeCell ref="C45:M45"/>
    <mergeCell ref="A51:B51"/>
    <mergeCell ref="A47:B47"/>
    <mergeCell ref="X78:Y78"/>
    <mergeCell ref="P76:Q76"/>
    <mergeCell ref="X81:Y81"/>
    <mergeCell ref="C53:M53"/>
    <mergeCell ref="C54:M54"/>
    <mergeCell ref="P73:Q73"/>
    <mergeCell ref="P74:Q74"/>
    <mergeCell ref="N64:O64"/>
    <mergeCell ref="C58:M58"/>
    <mergeCell ref="AB81:AC81"/>
    <mergeCell ref="AB82:AC82"/>
    <mergeCell ref="AD81:AE81"/>
    <mergeCell ref="AD82:AE82"/>
    <mergeCell ref="S79:U79"/>
    <mergeCell ref="AD80:AE80"/>
    <mergeCell ref="X80:Y80"/>
    <mergeCell ref="AB78:AC78"/>
    <mergeCell ref="C69:M69"/>
    <mergeCell ref="V78:W78"/>
    <mergeCell ref="N79:O79"/>
    <mergeCell ref="N80:O80"/>
    <mergeCell ref="P81:Q81"/>
    <mergeCell ref="P80:Q80"/>
    <mergeCell ref="P79:Q79"/>
    <mergeCell ref="V81:W81"/>
    <mergeCell ref="S81:U81"/>
    <mergeCell ref="N81:O81"/>
    <mergeCell ref="V79:W79"/>
    <mergeCell ref="C83:M83"/>
    <mergeCell ref="P91:Q91"/>
    <mergeCell ref="C86:M86"/>
    <mergeCell ref="V91:W91"/>
    <mergeCell ref="N85:O85"/>
    <mergeCell ref="V83:W83"/>
    <mergeCell ref="C84:M84"/>
    <mergeCell ref="S86:U86"/>
    <mergeCell ref="V87:W87"/>
    <mergeCell ref="N89:O89"/>
    <mergeCell ref="S83:U83"/>
    <mergeCell ref="P75:Q75"/>
    <mergeCell ref="N74:O74"/>
    <mergeCell ref="S76:U76"/>
    <mergeCell ref="V74:W74"/>
    <mergeCell ref="V75:W75"/>
    <mergeCell ref="N76:O76"/>
    <mergeCell ref="P77:Q77"/>
    <mergeCell ref="N78:O78"/>
    <mergeCell ref="P78:Q78"/>
    <mergeCell ref="V77:W77"/>
    <mergeCell ref="N77:O77"/>
    <mergeCell ref="AD84:AE84"/>
    <mergeCell ref="X84:Y84"/>
    <mergeCell ref="S78:U78"/>
    <mergeCell ref="S80:U80"/>
    <mergeCell ref="V82:W82"/>
    <mergeCell ref="AB84:AC84"/>
    <mergeCell ref="V84:W84"/>
    <mergeCell ref="S84:U84"/>
    <mergeCell ref="P92:Q92"/>
    <mergeCell ref="P90:Q90"/>
    <mergeCell ref="P88:Q88"/>
    <mergeCell ref="V86:W86"/>
    <mergeCell ref="V90:W90"/>
    <mergeCell ref="V85:W85"/>
    <mergeCell ref="S85:U85"/>
    <mergeCell ref="P86:Q86"/>
    <mergeCell ref="P87:Q87"/>
    <mergeCell ref="S87:U87"/>
    <mergeCell ref="S90:U90"/>
    <mergeCell ref="X90:Y90"/>
    <mergeCell ref="V96:W96"/>
    <mergeCell ref="S91:U91"/>
    <mergeCell ref="S92:U92"/>
    <mergeCell ref="S93:U93"/>
    <mergeCell ref="S94:U94"/>
    <mergeCell ref="S96:U96"/>
    <mergeCell ref="X102:Y102"/>
    <mergeCell ref="X99:Y99"/>
    <mergeCell ref="X94:Y94"/>
    <mergeCell ref="X96:Y96"/>
    <mergeCell ref="Z90:AA90"/>
    <mergeCell ref="V92:W92"/>
    <mergeCell ref="V100:W101"/>
    <mergeCell ref="X100:Y101"/>
    <mergeCell ref="Z85:AA85"/>
    <mergeCell ref="X85:Y85"/>
    <mergeCell ref="X86:Y86"/>
    <mergeCell ref="Z88:AA88"/>
    <mergeCell ref="Z89:AA89"/>
    <mergeCell ref="Z87:AA87"/>
    <mergeCell ref="AF97:AG97"/>
    <mergeCell ref="X97:Y97"/>
    <mergeCell ref="AF99:AG99"/>
    <mergeCell ref="AD102:AE102"/>
    <mergeCell ref="V88:W88"/>
    <mergeCell ref="V103:W103"/>
    <mergeCell ref="V102:W102"/>
    <mergeCell ref="X103:Y103"/>
    <mergeCell ref="AD89:AE89"/>
    <mergeCell ref="AD90:AE90"/>
    <mergeCell ref="AD99:AE99"/>
    <mergeCell ref="AB99:AC99"/>
    <mergeCell ref="Z99:AA99"/>
    <mergeCell ref="V99:W99"/>
    <mergeCell ref="AD97:AE97"/>
    <mergeCell ref="AD98:AE98"/>
    <mergeCell ref="AD95:AE95"/>
    <mergeCell ref="AF92:AG92"/>
    <mergeCell ref="X93:Y93"/>
    <mergeCell ref="Z96:AA96"/>
    <mergeCell ref="AF95:AG95"/>
    <mergeCell ref="AF96:AG96"/>
    <mergeCell ref="AB94:AC94"/>
    <mergeCell ref="AF93:AG93"/>
    <mergeCell ref="AF94:AG94"/>
    <mergeCell ref="AD93:AE93"/>
    <mergeCell ref="AD73:AE73"/>
    <mergeCell ref="AH97:AI97"/>
    <mergeCell ref="AB97:AC97"/>
    <mergeCell ref="Z93:AA93"/>
    <mergeCell ref="X95:Y95"/>
    <mergeCell ref="Z91:AA91"/>
    <mergeCell ref="AB93:AC93"/>
    <mergeCell ref="X91:Y91"/>
    <mergeCell ref="Z92:AA92"/>
    <mergeCell ref="AD91:AE91"/>
    <mergeCell ref="AB91:AC91"/>
    <mergeCell ref="AN73:AO73"/>
    <mergeCell ref="AH76:AI76"/>
    <mergeCell ref="AF86:AG86"/>
    <mergeCell ref="AB88:AC88"/>
    <mergeCell ref="AD77:AE77"/>
    <mergeCell ref="AB87:AC87"/>
    <mergeCell ref="AH75:AI75"/>
    <mergeCell ref="AJ76:AK76"/>
    <mergeCell ref="AD83:AE83"/>
    <mergeCell ref="AF83:AG83"/>
    <mergeCell ref="AF87:AG87"/>
    <mergeCell ref="X83:Y83"/>
    <mergeCell ref="X77:Y77"/>
    <mergeCell ref="Z84:AA84"/>
    <mergeCell ref="Z86:AA86"/>
    <mergeCell ref="AD85:AE85"/>
    <mergeCell ref="AD87:AE87"/>
    <mergeCell ref="AD79:AE79"/>
    <mergeCell ref="AF84:AG84"/>
    <mergeCell ref="AJ54:AK54"/>
    <mergeCell ref="AL52:AM52"/>
    <mergeCell ref="AL53:AM53"/>
    <mergeCell ref="AF6:BO6"/>
    <mergeCell ref="BB50:BC50"/>
    <mergeCell ref="BF36:BG36"/>
    <mergeCell ref="BH34:BI34"/>
    <mergeCell ref="BF38:BG38"/>
    <mergeCell ref="AN50:AO50"/>
    <mergeCell ref="AX51:AY51"/>
    <mergeCell ref="BP9:BQ17"/>
    <mergeCell ref="BF45:BG45"/>
    <mergeCell ref="BH45:BI45"/>
    <mergeCell ref="BF37:BG37"/>
    <mergeCell ref="BH33:BI33"/>
    <mergeCell ref="AT47:AU47"/>
    <mergeCell ref="AT34:AU34"/>
    <mergeCell ref="BD34:BE34"/>
    <mergeCell ref="BH36:BI36"/>
    <mergeCell ref="BF35:BG35"/>
    <mergeCell ref="AF45:AG45"/>
    <mergeCell ref="AR47:AS47"/>
    <mergeCell ref="AH58:AI58"/>
    <mergeCell ref="BP18:BQ18"/>
    <mergeCell ref="BP19:BQ19"/>
    <mergeCell ref="BL18:BM18"/>
    <mergeCell ref="BL19:BM19"/>
    <mergeCell ref="AL50:AM50"/>
    <mergeCell ref="AT49:AU49"/>
    <mergeCell ref="AL54:AM54"/>
    <mergeCell ref="BD18:BE18"/>
    <mergeCell ref="AH44:AI44"/>
    <mergeCell ref="BD41:BE41"/>
    <mergeCell ref="BD42:BE42"/>
    <mergeCell ref="AZ72:BA72"/>
    <mergeCell ref="AV72:AW72"/>
    <mergeCell ref="AP54:AQ54"/>
    <mergeCell ref="AP70:AQ70"/>
    <mergeCell ref="AR50:AS50"/>
    <mergeCell ref="AE25:AH25"/>
    <mergeCell ref="AZ50:BA50"/>
    <mergeCell ref="AV50:AW50"/>
    <mergeCell ref="BH39:BI39"/>
    <mergeCell ref="BH44:BI44"/>
    <mergeCell ref="BF44:BG44"/>
    <mergeCell ref="BF43:BG43"/>
    <mergeCell ref="BF40:BG40"/>
    <mergeCell ref="BF39:BG39"/>
    <mergeCell ref="BF41:BG41"/>
    <mergeCell ref="BB44:BC44"/>
    <mergeCell ref="BH51:BI51"/>
    <mergeCell ref="BH59:BI59"/>
    <mergeCell ref="BH49:BI49"/>
    <mergeCell ref="BF42:BG42"/>
    <mergeCell ref="BF56:BG56"/>
    <mergeCell ref="BF50:BG50"/>
    <mergeCell ref="BH54:BI54"/>
    <mergeCell ref="BF52:BG52"/>
    <mergeCell ref="BH55:BI55"/>
    <mergeCell ref="BF55:BG55"/>
    <mergeCell ref="BJ78:BK78"/>
    <mergeCell ref="BH74:BI74"/>
    <mergeCell ref="BB82:BC82"/>
    <mergeCell ref="BB74:BC74"/>
    <mergeCell ref="BH76:BI76"/>
    <mergeCell ref="BJ77:BK77"/>
    <mergeCell ref="BJ80:BK80"/>
    <mergeCell ref="BJ75:BK75"/>
    <mergeCell ref="BJ79:BK79"/>
    <mergeCell ref="AV84:AW84"/>
    <mergeCell ref="AR67:AS67"/>
    <mergeCell ref="AT82:AU82"/>
    <mergeCell ref="AV76:AW76"/>
    <mergeCell ref="AV78:AW78"/>
    <mergeCell ref="AT77:AU77"/>
    <mergeCell ref="AR81:AS81"/>
    <mergeCell ref="AF120:AK120"/>
    <mergeCell ref="AF111:AK111"/>
    <mergeCell ref="AF85:AG85"/>
    <mergeCell ref="AH69:AI69"/>
    <mergeCell ref="AN82:AO82"/>
    <mergeCell ref="AH80:AI80"/>
    <mergeCell ref="AF73:AG73"/>
    <mergeCell ref="AF72:AG72"/>
    <mergeCell ref="AH72:AI72"/>
    <mergeCell ref="AN72:AO72"/>
    <mergeCell ref="AL81:AM81"/>
    <mergeCell ref="AJ81:AK81"/>
    <mergeCell ref="AL80:AM80"/>
    <mergeCell ref="AP66:AQ66"/>
    <mergeCell ref="AP67:AQ67"/>
    <mergeCell ref="AP68:AQ68"/>
    <mergeCell ref="AL68:AM68"/>
    <mergeCell ref="AN69:AO69"/>
    <mergeCell ref="AR69:AS69"/>
    <mergeCell ref="AV71:AW71"/>
    <mergeCell ref="AP76:AQ76"/>
    <mergeCell ref="AR73:AS73"/>
    <mergeCell ref="AP69:AQ69"/>
    <mergeCell ref="AN70:AO70"/>
    <mergeCell ref="BH83:BI83"/>
    <mergeCell ref="BF78:BG78"/>
    <mergeCell ref="BB79:BC79"/>
    <mergeCell ref="BB83:BC83"/>
    <mergeCell ref="AZ81:BA81"/>
    <mergeCell ref="BF82:BG82"/>
    <mergeCell ref="BD81:BE81"/>
    <mergeCell ref="BB81:BC81"/>
    <mergeCell ref="BF79:BG79"/>
    <mergeCell ref="BB80:BC80"/>
    <mergeCell ref="BH81:BI81"/>
    <mergeCell ref="BF80:BG80"/>
    <mergeCell ref="BH79:BI79"/>
    <mergeCell ref="BF81:BG81"/>
    <mergeCell ref="AL77:AM77"/>
    <mergeCell ref="AH78:AI78"/>
    <mergeCell ref="AH81:AI81"/>
    <mergeCell ref="AT78:AU78"/>
    <mergeCell ref="AV77:AW77"/>
    <mergeCell ref="AT79:AU79"/>
    <mergeCell ref="AP75:AQ75"/>
    <mergeCell ref="AR75:AS75"/>
    <mergeCell ref="AX73:AY73"/>
    <mergeCell ref="AZ74:BA74"/>
    <mergeCell ref="AV73:AW73"/>
    <mergeCell ref="BD78:BE78"/>
    <mergeCell ref="AT76:AU76"/>
    <mergeCell ref="BB73:BC73"/>
    <mergeCell ref="AP73:AQ73"/>
    <mergeCell ref="AT75:AU75"/>
    <mergeCell ref="AZ71:BA71"/>
    <mergeCell ref="BH86:BI86"/>
    <mergeCell ref="BF85:BG85"/>
    <mergeCell ref="BF86:BG86"/>
    <mergeCell ref="BF84:BG84"/>
    <mergeCell ref="BH84:BI84"/>
    <mergeCell ref="BH77:BI77"/>
    <mergeCell ref="BH82:BI82"/>
    <mergeCell ref="BH85:BI85"/>
    <mergeCell ref="BH80:BI80"/>
    <mergeCell ref="AT73:AU73"/>
    <mergeCell ref="AV75:AW75"/>
    <mergeCell ref="BH75:BI75"/>
    <mergeCell ref="BF76:BG76"/>
    <mergeCell ref="AX75:AY75"/>
    <mergeCell ref="AZ73:BA73"/>
    <mergeCell ref="BF74:BG74"/>
    <mergeCell ref="BB75:BC75"/>
    <mergeCell ref="BF75:BG75"/>
    <mergeCell ref="AL70:AM70"/>
    <mergeCell ref="AN67:AO67"/>
    <mergeCell ref="AP55:AQ55"/>
    <mergeCell ref="AL55:AM55"/>
    <mergeCell ref="AL56:AM56"/>
    <mergeCell ref="AN59:AO59"/>
    <mergeCell ref="AN56:AO56"/>
    <mergeCell ref="AP59:AQ59"/>
    <mergeCell ref="AP56:AQ56"/>
    <mergeCell ref="AP65:AQ65"/>
    <mergeCell ref="AN57:AO57"/>
    <mergeCell ref="AP57:AQ57"/>
    <mergeCell ref="AP58:AQ58"/>
    <mergeCell ref="AN55:AO55"/>
    <mergeCell ref="AL60:AM60"/>
    <mergeCell ref="AL59:AM59"/>
    <mergeCell ref="AL57:AM57"/>
    <mergeCell ref="AL58:AM58"/>
    <mergeCell ref="AJ58:AK58"/>
    <mergeCell ref="AL64:AM64"/>
    <mergeCell ref="AH60:AI60"/>
    <mergeCell ref="AJ57:AK57"/>
    <mergeCell ref="AJ61:AK61"/>
    <mergeCell ref="AL66:AM66"/>
    <mergeCell ref="AH59:AI59"/>
    <mergeCell ref="AJ59:AK59"/>
    <mergeCell ref="AF60:AG60"/>
    <mergeCell ref="AH65:AI65"/>
    <mergeCell ref="AF65:AG65"/>
    <mergeCell ref="AH67:AI67"/>
    <mergeCell ref="AN61:AO61"/>
    <mergeCell ref="AN60:AO60"/>
    <mergeCell ref="AL65:AM65"/>
    <mergeCell ref="AJ60:AK60"/>
    <mergeCell ref="AH63:AI63"/>
    <mergeCell ref="AH66:AI66"/>
    <mergeCell ref="AD72:AE72"/>
    <mergeCell ref="AH70:AI70"/>
    <mergeCell ref="X72:Y72"/>
    <mergeCell ref="AD71:AE71"/>
    <mergeCell ref="AF59:AG59"/>
    <mergeCell ref="AH64:AI64"/>
    <mergeCell ref="AF64:AG64"/>
    <mergeCell ref="AF63:AG63"/>
    <mergeCell ref="AF62:AG62"/>
    <mergeCell ref="AH61:AI61"/>
    <mergeCell ref="AB67:AC67"/>
    <mergeCell ref="AD65:AE65"/>
    <mergeCell ref="AD68:AE68"/>
    <mergeCell ref="Z70:AA70"/>
    <mergeCell ref="AF71:AG71"/>
    <mergeCell ref="AF69:AG69"/>
    <mergeCell ref="AF70:AG70"/>
    <mergeCell ref="AF66:AG66"/>
    <mergeCell ref="AD67:AE67"/>
    <mergeCell ref="AB76:AC76"/>
    <mergeCell ref="Z76:AA76"/>
    <mergeCell ref="Z69:AA69"/>
    <mergeCell ref="AD69:AE69"/>
    <mergeCell ref="AD76:AE76"/>
    <mergeCell ref="AB73:AC73"/>
    <mergeCell ref="Z74:AA74"/>
    <mergeCell ref="AB75:AC75"/>
    <mergeCell ref="Z72:AA72"/>
    <mergeCell ref="AB72:AC72"/>
    <mergeCell ref="X65:Y65"/>
    <mergeCell ref="Z65:AA65"/>
    <mergeCell ref="AB64:AC64"/>
    <mergeCell ref="AD66:AE66"/>
    <mergeCell ref="AD64:AE64"/>
    <mergeCell ref="X64:Y64"/>
    <mergeCell ref="X66:Y66"/>
    <mergeCell ref="AB65:AC65"/>
    <mergeCell ref="AB66:AC66"/>
    <mergeCell ref="Z66:AA66"/>
    <mergeCell ref="AJ55:AK55"/>
    <mergeCell ref="Z56:AA56"/>
    <mergeCell ref="Z55:AA55"/>
    <mergeCell ref="AJ56:AK56"/>
    <mergeCell ref="AH56:AI56"/>
    <mergeCell ref="AF56:AG56"/>
    <mergeCell ref="AF55:AG55"/>
    <mergeCell ref="AH57:AI57"/>
    <mergeCell ref="Z60:AA60"/>
    <mergeCell ref="C63:M63"/>
    <mergeCell ref="N62:O62"/>
    <mergeCell ref="C62:M62"/>
    <mergeCell ref="P57:Q57"/>
    <mergeCell ref="C57:M57"/>
    <mergeCell ref="P60:Q60"/>
    <mergeCell ref="P61:Q61"/>
    <mergeCell ref="C61:M61"/>
    <mergeCell ref="N57:O57"/>
    <mergeCell ref="P58:Q58"/>
    <mergeCell ref="V62:W62"/>
    <mergeCell ref="X61:Y61"/>
    <mergeCell ref="X60:Y60"/>
    <mergeCell ref="X58:Y58"/>
    <mergeCell ref="N61:O61"/>
    <mergeCell ref="P62:Q62"/>
    <mergeCell ref="V61:W61"/>
    <mergeCell ref="X55:Y55"/>
    <mergeCell ref="X56:Y56"/>
    <mergeCell ref="X57:Y57"/>
    <mergeCell ref="V55:W55"/>
    <mergeCell ref="V56:W56"/>
    <mergeCell ref="X62:Y62"/>
    <mergeCell ref="AD57:AE57"/>
    <mergeCell ref="AD56:AE56"/>
    <mergeCell ref="Z57:AA57"/>
    <mergeCell ref="AB57:AC57"/>
    <mergeCell ref="AB56:AC56"/>
    <mergeCell ref="AB55:AC55"/>
    <mergeCell ref="X76:Y76"/>
    <mergeCell ref="AH48:AI48"/>
    <mergeCell ref="AB50:AC50"/>
    <mergeCell ref="AH52:AI52"/>
    <mergeCell ref="AF52:AG52"/>
    <mergeCell ref="AF51:AG51"/>
    <mergeCell ref="AH55:AI55"/>
    <mergeCell ref="AF53:AG53"/>
    <mergeCell ref="Z53:AA53"/>
    <mergeCell ref="AD53:AE53"/>
    <mergeCell ref="AB74:AC74"/>
    <mergeCell ref="X75:Y75"/>
    <mergeCell ref="AB60:AC60"/>
    <mergeCell ref="AB71:AC71"/>
    <mergeCell ref="X71:Y71"/>
    <mergeCell ref="Z71:AA71"/>
    <mergeCell ref="X67:Y67"/>
    <mergeCell ref="X68:Y68"/>
    <mergeCell ref="X63:Y63"/>
    <mergeCell ref="Z64:AA64"/>
    <mergeCell ref="AB59:AC59"/>
    <mergeCell ref="AD59:AE59"/>
    <mergeCell ref="X59:Y59"/>
    <mergeCell ref="Z59:AA59"/>
    <mergeCell ref="Z52:AA52"/>
    <mergeCell ref="AB62:AC62"/>
    <mergeCell ref="X53:Y53"/>
    <mergeCell ref="Z54:AA54"/>
    <mergeCell ref="Z62:AA62"/>
    <mergeCell ref="Z61:AA61"/>
    <mergeCell ref="AD50:AE50"/>
    <mergeCell ref="AF50:AG50"/>
    <mergeCell ref="AD51:AE51"/>
    <mergeCell ref="AB48:AC48"/>
    <mergeCell ref="Z48:AA48"/>
    <mergeCell ref="AB49:AC49"/>
    <mergeCell ref="AH35:AI36"/>
    <mergeCell ref="AP41:AQ41"/>
    <mergeCell ref="AR41:AS41"/>
    <mergeCell ref="AP38:AQ38"/>
    <mergeCell ref="AP36:AQ36"/>
    <mergeCell ref="AN36:AO36"/>
    <mergeCell ref="AN35:AO35"/>
    <mergeCell ref="AL36:AM36"/>
    <mergeCell ref="AJ35:AK36"/>
    <mergeCell ref="AL38:AM38"/>
    <mergeCell ref="AP39:AQ39"/>
    <mergeCell ref="BH40:BI40"/>
    <mergeCell ref="BH42:BI42"/>
    <mergeCell ref="BH47:BI47"/>
    <mergeCell ref="BH43:BI43"/>
    <mergeCell ref="BH41:BI41"/>
    <mergeCell ref="AZ39:BA39"/>
    <mergeCell ref="BB39:BC39"/>
    <mergeCell ref="AX43:AY43"/>
    <mergeCell ref="AP42:AQ42"/>
    <mergeCell ref="BF53:BG53"/>
    <mergeCell ref="BD57:BE57"/>
    <mergeCell ref="BD59:BE59"/>
    <mergeCell ref="BD56:BE56"/>
    <mergeCell ref="BD60:BE60"/>
    <mergeCell ref="BD53:BE53"/>
    <mergeCell ref="BD54:BE54"/>
    <mergeCell ref="BF57:BG57"/>
    <mergeCell ref="BF63:BG63"/>
    <mergeCell ref="BD64:BE64"/>
    <mergeCell ref="BD61:BE61"/>
    <mergeCell ref="BD63:BE63"/>
    <mergeCell ref="BF64:BG64"/>
    <mergeCell ref="BF61:BG61"/>
    <mergeCell ref="BF62:BG62"/>
    <mergeCell ref="BD62:BE62"/>
    <mergeCell ref="BF66:BG66"/>
    <mergeCell ref="BH56:BI56"/>
    <mergeCell ref="BF67:BG67"/>
    <mergeCell ref="BH66:BI66"/>
    <mergeCell ref="BH65:BI65"/>
    <mergeCell ref="BF59:BG59"/>
    <mergeCell ref="BH67:BI67"/>
    <mergeCell ref="BH62:BI62"/>
    <mergeCell ref="BH61:BI61"/>
    <mergeCell ref="BF65:BG65"/>
    <mergeCell ref="BH60:BI60"/>
    <mergeCell ref="BH48:BI48"/>
    <mergeCell ref="BF48:BG48"/>
    <mergeCell ref="BF54:BG54"/>
    <mergeCell ref="BF51:BG51"/>
    <mergeCell ref="BH53:BI53"/>
    <mergeCell ref="BH52:BI52"/>
    <mergeCell ref="BH50:BI50"/>
    <mergeCell ref="BF49:BG49"/>
    <mergeCell ref="BF60:BG60"/>
    <mergeCell ref="BH70:BI70"/>
    <mergeCell ref="BH71:BI71"/>
    <mergeCell ref="BF72:BG72"/>
    <mergeCell ref="BH72:BI72"/>
    <mergeCell ref="BH78:BI78"/>
    <mergeCell ref="BH69:BI69"/>
    <mergeCell ref="BF73:BG73"/>
    <mergeCell ref="BH73:BI73"/>
    <mergeCell ref="BF77:BG77"/>
    <mergeCell ref="BH63:BI63"/>
    <mergeCell ref="BF68:BG68"/>
    <mergeCell ref="BH68:BI68"/>
    <mergeCell ref="BH64:BI64"/>
    <mergeCell ref="BD85:BE85"/>
    <mergeCell ref="BF69:BG69"/>
    <mergeCell ref="BF70:BG70"/>
    <mergeCell ref="BF71:BG71"/>
    <mergeCell ref="BF83:BG83"/>
    <mergeCell ref="BD65:BE65"/>
    <mergeCell ref="BD86:BE86"/>
    <mergeCell ref="BD74:BE74"/>
    <mergeCell ref="BD76:BE76"/>
    <mergeCell ref="BD68:BE68"/>
    <mergeCell ref="BD73:BE73"/>
    <mergeCell ref="BD84:BE84"/>
    <mergeCell ref="BD77:BE77"/>
    <mergeCell ref="BD72:BE72"/>
    <mergeCell ref="BD66:BE66"/>
    <mergeCell ref="BD70:BE70"/>
    <mergeCell ref="BD67:BE67"/>
    <mergeCell ref="BD71:BE71"/>
    <mergeCell ref="BB77:BC77"/>
    <mergeCell ref="BB78:BC78"/>
    <mergeCell ref="BB76:BC76"/>
    <mergeCell ref="BB66:BC66"/>
    <mergeCell ref="BD69:BE69"/>
    <mergeCell ref="BB71:BC71"/>
    <mergeCell ref="BB84:BC84"/>
    <mergeCell ref="BD83:BE83"/>
    <mergeCell ref="BD82:BE82"/>
    <mergeCell ref="BD79:BE79"/>
    <mergeCell ref="BD80:BE80"/>
    <mergeCell ref="BB58:BC58"/>
    <mergeCell ref="BB68:BC68"/>
    <mergeCell ref="BB67:BC67"/>
    <mergeCell ref="BB63:BC63"/>
    <mergeCell ref="BB72:BC72"/>
    <mergeCell ref="BB55:BC55"/>
    <mergeCell ref="BB56:BC56"/>
    <mergeCell ref="BB57:BC57"/>
    <mergeCell ref="BB54:BC54"/>
    <mergeCell ref="BB59:BC59"/>
    <mergeCell ref="BB60:BC60"/>
    <mergeCell ref="BB65:BC65"/>
    <mergeCell ref="BB69:BC69"/>
    <mergeCell ref="BB61:BC61"/>
    <mergeCell ref="BB64:BC64"/>
    <mergeCell ref="AX69:AY69"/>
    <mergeCell ref="AZ70:BA70"/>
    <mergeCell ref="AX68:AY68"/>
    <mergeCell ref="AZ69:BA69"/>
    <mergeCell ref="BB70:BC70"/>
    <mergeCell ref="BB62:BC62"/>
    <mergeCell ref="AZ77:BA77"/>
    <mergeCell ref="AZ75:BA75"/>
    <mergeCell ref="AZ78:BA78"/>
    <mergeCell ref="AX80:AY80"/>
    <mergeCell ref="AX76:AY76"/>
    <mergeCell ref="AZ79:BA79"/>
    <mergeCell ref="AZ62:BA62"/>
    <mergeCell ref="AV61:AW61"/>
    <mergeCell ref="AZ60:BA60"/>
    <mergeCell ref="AX70:AY70"/>
    <mergeCell ref="AV66:AW66"/>
    <mergeCell ref="AV67:AW67"/>
    <mergeCell ref="AZ66:BA66"/>
    <mergeCell ref="AZ67:BA67"/>
    <mergeCell ref="AX72:AY72"/>
    <mergeCell ref="AX71:AY71"/>
    <mergeCell ref="AX81:AY81"/>
    <mergeCell ref="AX82:AY82"/>
    <mergeCell ref="AV70:AW70"/>
    <mergeCell ref="AV69:AW69"/>
    <mergeCell ref="AX78:AY78"/>
    <mergeCell ref="AV81:AW81"/>
    <mergeCell ref="AV80:AW80"/>
    <mergeCell ref="AZ84:BA84"/>
    <mergeCell ref="AZ63:BA63"/>
    <mergeCell ref="AX67:AY67"/>
    <mergeCell ref="AX65:AY65"/>
    <mergeCell ref="AV62:AW62"/>
    <mergeCell ref="AX84:AY84"/>
    <mergeCell ref="AX63:AY63"/>
    <mergeCell ref="AX83:AY83"/>
    <mergeCell ref="AZ82:BA82"/>
    <mergeCell ref="AX77:AY77"/>
    <mergeCell ref="AZ68:BA68"/>
    <mergeCell ref="AZ65:BA65"/>
    <mergeCell ref="AZ64:BA64"/>
    <mergeCell ref="AV65:AW65"/>
    <mergeCell ref="AZ61:BA61"/>
    <mergeCell ref="AZ57:BA57"/>
    <mergeCell ref="AX57:AY57"/>
    <mergeCell ref="AV57:AW57"/>
    <mergeCell ref="AZ59:BA59"/>
    <mergeCell ref="AV63:AW63"/>
    <mergeCell ref="AR57:AS57"/>
    <mergeCell ref="AZ86:BA86"/>
    <mergeCell ref="AZ83:BA83"/>
    <mergeCell ref="AZ76:BA76"/>
    <mergeCell ref="AZ80:BA80"/>
    <mergeCell ref="AV60:AW60"/>
    <mergeCell ref="AV64:AW64"/>
    <mergeCell ref="AR68:AS68"/>
    <mergeCell ref="AR62:AS62"/>
    <mergeCell ref="AT63:AU63"/>
    <mergeCell ref="AX55:AY55"/>
    <mergeCell ref="AX56:AY56"/>
    <mergeCell ref="AX64:AY64"/>
    <mergeCell ref="AV59:AW59"/>
    <mergeCell ref="AX60:AY60"/>
    <mergeCell ref="AT66:AU66"/>
    <mergeCell ref="AT61:AU61"/>
    <mergeCell ref="AT57:AU57"/>
    <mergeCell ref="AL69:AM69"/>
    <mergeCell ref="AT62:AU62"/>
    <mergeCell ref="AT69:AU69"/>
    <mergeCell ref="AR63:AS63"/>
    <mergeCell ref="AT59:AU59"/>
    <mergeCell ref="AZ56:BA56"/>
    <mergeCell ref="AX59:AY59"/>
    <mergeCell ref="AV58:AW58"/>
    <mergeCell ref="AN68:AO68"/>
    <mergeCell ref="AN65:AO65"/>
    <mergeCell ref="AX62:AY62"/>
    <mergeCell ref="AX61:AY61"/>
    <mergeCell ref="AT64:AU64"/>
    <mergeCell ref="AV68:AW68"/>
    <mergeCell ref="AX66:AY66"/>
    <mergeCell ref="AP60:AQ60"/>
    <mergeCell ref="AP61:AQ61"/>
    <mergeCell ref="AP64:AQ64"/>
    <mergeCell ref="C67:M67"/>
    <mergeCell ref="C70:M70"/>
    <mergeCell ref="C71:M71"/>
    <mergeCell ref="P71:Q71"/>
    <mergeCell ref="AR70:AS70"/>
    <mergeCell ref="AT65:AU65"/>
    <mergeCell ref="AT70:AU70"/>
    <mergeCell ref="AR66:AS66"/>
    <mergeCell ref="AT68:AU68"/>
    <mergeCell ref="AL71:AM71"/>
    <mergeCell ref="C65:M65"/>
    <mergeCell ref="AR61:AS61"/>
    <mergeCell ref="AR65:AS65"/>
    <mergeCell ref="AJ63:AK63"/>
    <mergeCell ref="AR64:AS64"/>
    <mergeCell ref="AJ64:AK64"/>
    <mergeCell ref="AL61:AM61"/>
    <mergeCell ref="C64:M64"/>
    <mergeCell ref="AP63:AQ63"/>
    <mergeCell ref="AD62:AE62"/>
    <mergeCell ref="AP62:AQ62"/>
    <mergeCell ref="AJ66:AK66"/>
    <mergeCell ref="AJ62:AK62"/>
    <mergeCell ref="AN64:AO64"/>
    <mergeCell ref="AN63:AO63"/>
    <mergeCell ref="AL63:AM63"/>
    <mergeCell ref="AR59:AS59"/>
    <mergeCell ref="AR60:AS60"/>
    <mergeCell ref="AF79:AG79"/>
    <mergeCell ref="AL72:AM72"/>
    <mergeCell ref="AH77:AI77"/>
    <mergeCell ref="AL75:AM75"/>
    <mergeCell ref="AH79:AI79"/>
    <mergeCell ref="AH73:AI73"/>
    <mergeCell ref="AJ72:AK72"/>
    <mergeCell ref="AJ75:AK75"/>
    <mergeCell ref="AF76:AG76"/>
    <mergeCell ref="AF82:AG82"/>
    <mergeCell ref="AL76:AM76"/>
    <mergeCell ref="AJ78:AK78"/>
    <mergeCell ref="AJ82:AK82"/>
    <mergeCell ref="AH82:AI82"/>
    <mergeCell ref="AL82:AM82"/>
    <mergeCell ref="AF80:AG80"/>
    <mergeCell ref="AL79:AM79"/>
    <mergeCell ref="AJ80:AK80"/>
    <mergeCell ref="X73:Y73"/>
    <mergeCell ref="X74:Y74"/>
    <mergeCell ref="X69:Y69"/>
    <mergeCell ref="X70:Y70"/>
    <mergeCell ref="AF81:AG81"/>
    <mergeCell ref="AB69:AC69"/>
    <mergeCell ref="AB70:AC70"/>
    <mergeCell ref="Z75:AA75"/>
    <mergeCell ref="AF75:AG75"/>
    <mergeCell ref="AF78:AG78"/>
    <mergeCell ref="AR72:AS72"/>
    <mergeCell ref="AT71:AU71"/>
    <mergeCell ref="AP72:AQ72"/>
    <mergeCell ref="X35:Y36"/>
    <mergeCell ref="AH34:AI34"/>
    <mergeCell ref="AB34:AC34"/>
    <mergeCell ref="AF61:AG61"/>
    <mergeCell ref="AP34:AQ34"/>
    <mergeCell ref="AN34:AO34"/>
    <mergeCell ref="AT60:AU60"/>
    <mergeCell ref="X34:Y34"/>
    <mergeCell ref="Z35:AA36"/>
    <mergeCell ref="AB35:AC36"/>
    <mergeCell ref="AD35:AE36"/>
    <mergeCell ref="X32:Y33"/>
    <mergeCell ref="AB32:AC33"/>
    <mergeCell ref="Z32:AA33"/>
    <mergeCell ref="AD32:AE33"/>
    <mergeCell ref="AD34:AE34"/>
    <mergeCell ref="AF35:AG36"/>
    <mergeCell ref="Z34:AA34"/>
    <mergeCell ref="AF33:AG33"/>
    <mergeCell ref="Z43:AA43"/>
    <mergeCell ref="AB43:AC43"/>
    <mergeCell ref="Z40:AA40"/>
    <mergeCell ref="Z41:AA41"/>
    <mergeCell ref="AD43:AE43"/>
    <mergeCell ref="AF43:AG43"/>
    <mergeCell ref="AL34:AM34"/>
    <mergeCell ref="AF32:AK32"/>
    <mergeCell ref="AJ33:AK33"/>
    <mergeCell ref="AJ34:AK34"/>
    <mergeCell ref="AL33:AM33"/>
    <mergeCell ref="AN33:AO33"/>
    <mergeCell ref="AL32:AQ32"/>
    <mergeCell ref="AH33:AI33"/>
    <mergeCell ref="AP33:AQ33"/>
    <mergeCell ref="AF34:AG34"/>
    <mergeCell ref="AR38:AS38"/>
    <mergeCell ref="AX32:BC32"/>
    <mergeCell ref="AX35:AY35"/>
    <mergeCell ref="AZ35:BA35"/>
    <mergeCell ref="AX36:AY36"/>
    <mergeCell ref="BB36:BC36"/>
    <mergeCell ref="AV36:AW36"/>
    <mergeCell ref="AR34:AS34"/>
    <mergeCell ref="BB37:BC37"/>
    <mergeCell ref="AR32:AW32"/>
    <mergeCell ref="AL35:AM35"/>
    <mergeCell ref="AV35:AW35"/>
    <mergeCell ref="AP37:AQ37"/>
    <mergeCell ref="AT35:AU35"/>
    <mergeCell ref="AT36:AU36"/>
    <mergeCell ref="AP35:AQ35"/>
    <mergeCell ref="AR37:AS37"/>
    <mergeCell ref="AT37:AU37"/>
    <mergeCell ref="AV37:AW37"/>
    <mergeCell ref="AR33:AS33"/>
    <mergeCell ref="BB35:BC35"/>
    <mergeCell ref="AR36:AS36"/>
    <mergeCell ref="AR35:AS35"/>
    <mergeCell ref="AT33:AU33"/>
    <mergeCell ref="AZ33:BA33"/>
    <mergeCell ref="AX34:AY34"/>
    <mergeCell ref="AV33:AW33"/>
    <mergeCell ref="AV34:AW34"/>
    <mergeCell ref="BF34:BG34"/>
    <mergeCell ref="AX39:AY39"/>
    <mergeCell ref="AZ36:BA36"/>
    <mergeCell ref="BB34:BC34"/>
    <mergeCell ref="AZ34:BA34"/>
    <mergeCell ref="AX38:AY38"/>
    <mergeCell ref="AZ38:BA38"/>
    <mergeCell ref="AX37:AY37"/>
    <mergeCell ref="AZ37:BA37"/>
    <mergeCell ref="BD36:BE36"/>
    <mergeCell ref="AZ43:BA43"/>
    <mergeCell ref="AV39:AW39"/>
    <mergeCell ref="BD44:BE44"/>
    <mergeCell ref="BB40:BC40"/>
    <mergeCell ref="AX44:AY44"/>
    <mergeCell ref="AV46:AW46"/>
    <mergeCell ref="BB42:BC42"/>
    <mergeCell ref="AZ41:BA41"/>
    <mergeCell ref="AX41:AY41"/>
    <mergeCell ref="AZ46:BA46"/>
    <mergeCell ref="AT53:AU53"/>
    <mergeCell ref="AV53:AW53"/>
    <mergeCell ref="AZ55:BA55"/>
    <mergeCell ref="AZ53:BA53"/>
    <mergeCell ref="AZ54:BA54"/>
    <mergeCell ref="AT52:AU52"/>
    <mergeCell ref="AZ52:BA52"/>
    <mergeCell ref="AX53:AY53"/>
    <mergeCell ref="AX52:AY52"/>
    <mergeCell ref="AX54:AY54"/>
    <mergeCell ref="AR56:AS56"/>
    <mergeCell ref="AT48:AU48"/>
    <mergeCell ref="AV43:AW43"/>
    <mergeCell ref="AT54:AU54"/>
    <mergeCell ref="AV52:AW52"/>
    <mergeCell ref="AV54:AW54"/>
    <mergeCell ref="AV56:AW56"/>
    <mergeCell ref="AT56:AU56"/>
    <mergeCell ref="AV55:AW55"/>
    <mergeCell ref="AT55:AU55"/>
    <mergeCell ref="AR55:AS55"/>
    <mergeCell ref="AP50:AQ50"/>
    <mergeCell ref="C82:M82"/>
    <mergeCell ref="AP53:AQ53"/>
    <mergeCell ref="AP52:AQ52"/>
    <mergeCell ref="AJ53:AK53"/>
    <mergeCell ref="AP51:AQ51"/>
    <mergeCell ref="AL51:AM51"/>
    <mergeCell ref="AJ51:AK51"/>
    <mergeCell ref="AN51:AO51"/>
    <mergeCell ref="AR53:AS53"/>
    <mergeCell ref="AR52:AS52"/>
    <mergeCell ref="AB54:AC54"/>
    <mergeCell ref="AR54:AS54"/>
    <mergeCell ref="AJ52:AK52"/>
    <mergeCell ref="AH53:AI53"/>
    <mergeCell ref="AF54:AG54"/>
    <mergeCell ref="AB53:AC53"/>
    <mergeCell ref="AH54:AI54"/>
    <mergeCell ref="AN54:AO54"/>
    <mergeCell ref="AT50:AU50"/>
    <mergeCell ref="AR42:AS42"/>
    <mergeCell ref="AP45:AQ45"/>
    <mergeCell ref="AL48:AM48"/>
    <mergeCell ref="AN42:AO42"/>
    <mergeCell ref="AP47:AQ47"/>
    <mergeCell ref="AN47:AO47"/>
    <mergeCell ref="AN45:AO45"/>
    <mergeCell ref="AL45:AM45"/>
    <mergeCell ref="AL43:AM43"/>
    <mergeCell ref="AH45:AI45"/>
    <mergeCell ref="AJ47:AK47"/>
    <mergeCell ref="X54:Y54"/>
    <mergeCell ref="Z49:AA49"/>
    <mergeCell ref="X51:Y51"/>
    <mergeCell ref="AJ50:AK50"/>
    <mergeCell ref="AD45:AE45"/>
    <mergeCell ref="Z50:AA50"/>
    <mergeCell ref="X52:Y52"/>
    <mergeCell ref="AB52:AC52"/>
    <mergeCell ref="AD74:AE74"/>
    <mergeCell ref="AJ73:AK73"/>
    <mergeCell ref="AJ67:AK67"/>
    <mergeCell ref="AJ65:AK65"/>
    <mergeCell ref="AJ74:AK74"/>
    <mergeCell ref="AN52:AO52"/>
    <mergeCell ref="AJ70:AK70"/>
    <mergeCell ref="AN62:AO62"/>
    <mergeCell ref="AJ69:AK69"/>
    <mergeCell ref="AH68:AI68"/>
    <mergeCell ref="AJ45:AK45"/>
    <mergeCell ref="AJ42:AK42"/>
    <mergeCell ref="AL41:AM41"/>
    <mergeCell ref="AD52:AE52"/>
    <mergeCell ref="AD55:AE55"/>
    <mergeCell ref="AD54:AE54"/>
    <mergeCell ref="AH41:AI41"/>
    <mergeCell ref="AJ43:AK43"/>
    <mergeCell ref="AD46:AE46"/>
    <mergeCell ref="AL46:AM46"/>
    <mergeCell ref="Z63:AA63"/>
    <mergeCell ref="AB63:AC63"/>
    <mergeCell ref="AD63:AE63"/>
    <mergeCell ref="AL62:AM62"/>
    <mergeCell ref="AP71:AQ71"/>
    <mergeCell ref="AJ71:AK71"/>
    <mergeCell ref="AN71:AO71"/>
    <mergeCell ref="Z67:AA67"/>
    <mergeCell ref="AB68:AC68"/>
    <mergeCell ref="AD70:AE70"/>
    <mergeCell ref="AB61:AC61"/>
    <mergeCell ref="AD61:AE61"/>
    <mergeCell ref="AP74:AQ74"/>
    <mergeCell ref="AL73:AM73"/>
    <mergeCell ref="AH74:AI74"/>
    <mergeCell ref="AF74:AG74"/>
    <mergeCell ref="AH62:AI62"/>
    <mergeCell ref="AJ68:AK68"/>
    <mergeCell ref="AF68:AG68"/>
    <mergeCell ref="AF67:AG67"/>
    <mergeCell ref="AN76:AO76"/>
    <mergeCell ref="AN78:AO78"/>
    <mergeCell ref="AD60:AE60"/>
    <mergeCell ref="AN75:AO75"/>
    <mergeCell ref="AN74:AO74"/>
    <mergeCell ref="AL74:AM74"/>
    <mergeCell ref="AL67:AM67"/>
    <mergeCell ref="AH71:AI71"/>
    <mergeCell ref="AN66:AO66"/>
    <mergeCell ref="AF77:AG77"/>
    <mergeCell ref="AP78:AQ78"/>
    <mergeCell ref="AJ77:AK77"/>
    <mergeCell ref="AP77:AQ77"/>
    <mergeCell ref="AN77:AO77"/>
    <mergeCell ref="AP81:AQ81"/>
    <mergeCell ref="AP83:AQ83"/>
    <mergeCell ref="AN79:AO79"/>
    <mergeCell ref="AL78:AM78"/>
    <mergeCell ref="AN83:AO83"/>
    <mergeCell ref="AP80:AQ80"/>
    <mergeCell ref="AF91:AG91"/>
    <mergeCell ref="AL91:AM91"/>
    <mergeCell ref="AP87:AQ87"/>
    <mergeCell ref="AL84:AM84"/>
    <mergeCell ref="AL86:AM86"/>
    <mergeCell ref="AH85:AI85"/>
    <mergeCell ref="AH90:AI90"/>
    <mergeCell ref="AN90:AO90"/>
    <mergeCell ref="AN91:AO91"/>
    <mergeCell ref="AH84:AI84"/>
    <mergeCell ref="AH86:AI86"/>
    <mergeCell ref="AJ87:AK87"/>
    <mergeCell ref="AL87:AM87"/>
    <mergeCell ref="AJ85:AK85"/>
    <mergeCell ref="AH87:AI87"/>
    <mergeCell ref="AX86:AY86"/>
    <mergeCell ref="AT86:AU86"/>
    <mergeCell ref="AV87:AW87"/>
    <mergeCell ref="BJ59:BK59"/>
    <mergeCell ref="BP52:BQ52"/>
    <mergeCell ref="BT60:BU60"/>
    <mergeCell ref="BT76:BU76"/>
    <mergeCell ref="BN76:BO76"/>
    <mergeCell ref="BL76:BM76"/>
    <mergeCell ref="BP64:BQ64"/>
    <mergeCell ref="BJ52:BK52"/>
    <mergeCell ref="BT62:BU62"/>
    <mergeCell ref="BT52:BU52"/>
    <mergeCell ref="BL33:BM33"/>
    <mergeCell ref="BL35:BM35"/>
    <mergeCell ref="BL52:BM52"/>
    <mergeCell ref="BN33:BO33"/>
    <mergeCell ref="BN35:BO35"/>
    <mergeCell ref="BN52:BO52"/>
    <mergeCell ref="BT33:BU33"/>
    <mergeCell ref="BN53:BO53"/>
    <mergeCell ref="BT77:BU77"/>
    <mergeCell ref="BL74:BM74"/>
    <mergeCell ref="BP77:BQ77"/>
    <mergeCell ref="BL77:BM77"/>
    <mergeCell ref="BN74:BO74"/>
    <mergeCell ref="BT75:BU75"/>
    <mergeCell ref="BP75:BQ75"/>
    <mergeCell ref="BR75:BS75"/>
    <mergeCell ref="BN75:BO75"/>
    <mergeCell ref="BP76:BQ76"/>
    <mergeCell ref="BJ67:BK67"/>
    <mergeCell ref="BJ69:BK69"/>
    <mergeCell ref="BJ64:BK64"/>
    <mergeCell ref="BT67:BU67"/>
    <mergeCell ref="BJ76:BK76"/>
    <mergeCell ref="BT65:BU65"/>
    <mergeCell ref="BJ66:BK66"/>
    <mergeCell ref="BL66:BM66"/>
    <mergeCell ref="BN67:BO67"/>
    <mergeCell ref="BN65:BO65"/>
    <mergeCell ref="BP65:BQ65"/>
    <mergeCell ref="BN66:BO66"/>
    <mergeCell ref="BP66:BQ66"/>
    <mergeCell ref="BR66:BS66"/>
    <mergeCell ref="BP90:BQ90"/>
    <mergeCell ref="BN77:BO77"/>
    <mergeCell ref="BN78:BO78"/>
    <mergeCell ref="BR90:BS90"/>
    <mergeCell ref="BR89:BS89"/>
    <mergeCell ref="BP80:BQ80"/>
    <mergeCell ref="BP86:BQ86"/>
    <mergeCell ref="BR77:BS77"/>
    <mergeCell ref="BR86:BS86"/>
    <mergeCell ref="BN90:BO90"/>
    <mergeCell ref="BL84:BM84"/>
    <mergeCell ref="BN84:BO84"/>
    <mergeCell ref="BN83:BO83"/>
    <mergeCell ref="BL86:BM86"/>
    <mergeCell ref="BN86:BO86"/>
    <mergeCell ref="BT78:BU78"/>
    <mergeCell ref="BP78:BQ78"/>
    <mergeCell ref="BT79:BU79"/>
    <mergeCell ref="BL78:BM78"/>
    <mergeCell ref="BR78:BS78"/>
    <mergeCell ref="BP96:BQ96"/>
    <mergeCell ref="BR96:BS96"/>
    <mergeCell ref="BT96:BU96"/>
    <mergeCell ref="BP91:BQ91"/>
    <mergeCell ref="BT90:BU90"/>
    <mergeCell ref="BR87:BS87"/>
    <mergeCell ref="BT87:BU87"/>
    <mergeCell ref="BT89:BU89"/>
    <mergeCell ref="BT95:BU95"/>
    <mergeCell ref="BR93:BS93"/>
    <mergeCell ref="BT97:BU97"/>
    <mergeCell ref="AZ100:BA100"/>
    <mergeCell ref="BD99:BE99"/>
    <mergeCell ref="BR99:BS99"/>
    <mergeCell ref="BP97:BQ97"/>
    <mergeCell ref="BR97:BS97"/>
    <mergeCell ref="BN100:BO100"/>
    <mergeCell ref="BJ100:BK100"/>
    <mergeCell ref="BT99:BU99"/>
    <mergeCell ref="BL100:BM100"/>
    <mergeCell ref="BL102:BM102"/>
    <mergeCell ref="BN102:BO102"/>
    <mergeCell ref="BJ101:BU101"/>
    <mergeCell ref="BF99:BG99"/>
    <mergeCell ref="BB102:BC102"/>
    <mergeCell ref="BD102:BE102"/>
    <mergeCell ref="BF102:BG102"/>
    <mergeCell ref="BT102:BU102"/>
    <mergeCell ref="BN99:BO99"/>
    <mergeCell ref="BR100:BS100"/>
    <mergeCell ref="BR9:BS17"/>
    <mergeCell ref="BR18:BS18"/>
    <mergeCell ref="BR19:BS19"/>
    <mergeCell ref="BL21:BM21"/>
    <mergeCell ref="AT21:BB21"/>
    <mergeCell ref="AC9:AF13"/>
    <mergeCell ref="AG9:AG17"/>
    <mergeCell ref="AH9:AJ13"/>
    <mergeCell ref="AU9:AW13"/>
    <mergeCell ref="AX9:AX17"/>
    <mergeCell ref="BS25:CA25"/>
    <mergeCell ref="AL24:AO24"/>
    <mergeCell ref="AS24:AV24"/>
    <mergeCell ref="BH102:BI102"/>
    <mergeCell ref="BJ21:BK21"/>
    <mergeCell ref="A22:BC22"/>
    <mergeCell ref="BD22:BE22"/>
    <mergeCell ref="BP99:BQ99"/>
    <mergeCell ref="AZ99:BA99"/>
    <mergeCell ref="BJ102:BK102"/>
    <mergeCell ref="BR33:BS33"/>
    <mergeCell ref="BR21:BS21"/>
    <mergeCell ref="BP33:BQ33"/>
    <mergeCell ref="BN24:BQ24"/>
    <mergeCell ref="BL22:BM22"/>
    <mergeCell ref="AL118:AW118"/>
    <mergeCell ref="AX113:BI113"/>
    <mergeCell ref="BJ22:BK22"/>
    <mergeCell ref="BJ112:BU112"/>
    <mergeCell ref="BR22:BS22"/>
    <mergeCell ref="BH9:BI17"/>
    <mergeCell ref="BH19:BI19"/>
    <mergeCell ref="BF9:BG17"/>
    <mergeCell ref="BL12:BM17"/>
    <mergeCell ref="BN22:BO22"/>
    <mergeCell ref="BN21:BO21"/>
    <mergeCell ref="BF20:BG20"/>
    <mergeCell ref="BH20:BI20"/>
    <mergeCell ref="BJ20:BK20"/>
    <mergeCell ref="BD9:BE17"/>
    <mergeCell ref="BH18:BI18"/>
    <mergeCell ref="BF33:BG33"/>
    <mergeCell ref="BH22:BI22"/>
    <mergeCell ref="BD32:BI32"/>
    <mergeCell ref="AX33:AY33"/>
    <mergeCell ref="BB33:BC33"/>
    <mergeCell ref="BD21:BE21"/>
    <mergeCell ref="BD33:BE33"/>
    <mergeCell ref="BF18:BG18"/>
    <mergeCell ref="AT93:AU93"/>
    <mergeCell ref="AV93:AW93"/>
    <mergeCell ref="AP93:AQ93"/>
    <mergeCell ref="AN94:AO94"/>
    <mergeCell ref="AP89:AQ89"/>
    <mergeCell ref="AY9:BB13"/>
    <mergeCell ref="BB86:BC86"/>
    <mergeCell ref="AZ91:BA91"/>
    <mergeCell ref="AX88:AY88"/>
    <mergeCell ref="AV90:AW90"/>
    <mergeCell ref="AE24:AH24"/>
    <mergeCell ref="AZ24:BC24"/>
    <mergeCell ref="BJ31:BU31"/>
    <mergeCell ref="AH83:AI83"/>
    <mergeCell ref="AK9:AK17"/>
    <mergeCell ref="AL9:AO13"/>
    <mergeCell ref="AP9:AS13"/>
    <mergeCell ref="AT9:AT17"/>
    <mergeCell ref="BF22:BG22"/>
    <mergeCell ref="AP82:AQ82"/>
    <mergeCell ref="AL119:AW119"/>
    <mergeCell ref="AF102:AG102"/>
    <mergeCell ref="AL92:AM92"/>
    <mergeCell ref="BD100:BE100"/>
    <mergeCell ref="AL116:AW116"/>
    <mergeCell ref="AF113:AK113"/>
    <mergeCell ref="AL113:AW113"/>
    <mergeCell ref="AV94:AW94"/>
    <mergeCell ref="AL94:AM94"/>
    <mergeCell ref="AR93:AS93"/>
    <mergeCell ref="AR80:AS80"/>
    <mergeCell ref="AR79:AS79"/>
    <mergeCell ref="AL83:AM83"/>
    <mergeCell ref="AJ79:AK79"/>
    <mergeCell ref="AN80:AO80"/>
    <mergeCell ref="AL93:AM93"/>
    <mergeCell ref="AJ93:AK93"/>
    <mergeCell ref="AR87:AS87"/>
    <mergeCell ref="AP90:AQ90"/>
    <mergeCell ref="AP88:AQ88"/>
    <mergeCell ref="AV102:AW102"/>
    <mergeCell ref="AX102:AY102"/>
    <mergeCell ref="AJ100:AK101"/>
    <mergeCell ref="AL112:AW112"/>
    <mergeCell ref="AJ102:AK102"/>
    <mergeCell ref="AL114:AW114"/>
    <mergeCell ref="AR103:AS103"/>
    <mergeCell ref="AT103:AU103"/>
    <mergeCell ref="AV103:AW103"/>
    <mergeCell ref="AN103:AO103"/>
    <mergeCell ref="BJ118:BU118"/>
    <mergeCell ref="AX114:BI114"/>
    <mergeCell ref="BJ114:BU114"/>
    <mergeCell ref="AF112:AK112"/>
    <mergeCell ref="BJ113:BU113"/>
    <mergeCell ref="AD111:AE122"/>
    <mergeCell ref="AF115:AK115"/>
    <mergeCell ref="AX115:BI115"/>
    <mergeCell ref="AX116:BI116"/>
    <mergeCell ref="AX120:BI120"/>
    <mergeCell ref="AT100:AU100"/>
    <mergeCell ref="AL101:AW101"/>
    <mergeCell ref="AR100:AS100"/>
    <mergeCell ref="AD110:AE110"/>
    <mergeCell ref="AX111:BI111"/>
    <mergeCell ref="BJ117:BU117"/>
    <mergeCell ref="AF117:AK117"/>
    <mergeCell ref="AP102:AQ102"/>
    <mergeCell ref="AX100:AY100"/>
    <mergeCell ref="AR102:AS102"/>
    <mergeCell ref="BR52:BS52"/>
    <mergeCell ref="BN55:BO55"/>
    <mergeCell ref="BR55:BS55"/>
    <mergeCell ref="BR59:BS59"/>
    <mergeCell ref="BP57:BQ57"/>
    <mergeCell ref="BN58:BO58"/>
    <mergeCell ref="BP58:BQ58"/>
    <mergeCell ref="BR53:BS53"/>
    <mergeCell ref="BP53:BQ53"/>
    <mergeCell ref="BN59:BO59"/>
    <mergeCell ref="BJ62:BK62"/>
    <mergeCell ref="BR63:BS63"/>
    <mergeCell ref="BJ60:BK60"/>
    <mergeCell ref="BL63:BM63"/>
    <mergeCell ref="BJ63:BK63"/>
    <mergeCell ref="BJ61:BK61"/>
    <mergeCell ref="BL62:BM62"/>
    <mergeCell ref="BR61:BS61"/>
    <mergeCell ref="BP60:BQ60"/>
    <mergeCell ref="BR62:BS62"/>
    <mergeCell ref="AT67:AU67"/>
    <mergeCell ref="AR74:AS74"/>
    <mergeCell ref="AR71:AS71"/>
    <mergeCell ref="BP74:BQ74"/>
    <mergeCell ref="BP70:BQ70"/>
    <mergeCell ref="BL72:BM72"/>
    <mergeCell ref="AT72:AU72"/>
    <mergeCell ref="BN70:BO70"/>
    <mergeCell ref="BJ70:BK70"/>
    <mergeCell ref="BJ68:BK68"/>
    <mergeCell ref="AX85:AY85"/>
    <mergeCell ref="AV74:AW74"/>
    <mergeCell ref="AR84:AS84"/>
    <mergeCell ref="AT85:AU85"/>
    <mergeCell ref="AR76:AS76"/>
    <mergeCell ref="AR78:AS78"/>
    <mergeCell ref="AV85:AW85"/>
    <mergeCell ref="AX74:AY74"/>
    <mergeCell ref="AV79:AW79"/>
    <mergeCell ref="AR82:AS82"/>
    <mergeCell ref="AF89:AG89"/>
    <mergeCell ref="AN93:AO93"/>
    <mergeCell ref="AF90:AG90"/>
    <mergeCell ref="AF88:AG88"/>
    <mergeCell ref="AN92:AO92"/>
    <mergeCell ref="AR90:AS90"/>
    <mergeCell ref="AJ91:AK91"/>
    <mergeCell ref="AP92:AQ92"/>
    <mergeCell ref="AJ88:AK88"/>
    <mergeCell ref="AN89:AO89"/>
    <mergeCell ref="AJ94:AK94"/>
    <mergeCell ref="BB85:BC85"/>
    <mergeCell ref="AR77:AS77"/>
    <mergeCell ref="AH93:AI93"/>
    <mergeCell ref="AH91:AI91"/>
    <mergeCell ref="AT80:AU80"/>
    <mergeCell ref="AZ85:BA85"/>
    <mergeCell ref="BB87:BC87"/>
    <mergeCell ref="AJ86:AK86"/>
    <mergeCell ref="AV86:AW86"/>
    <mergeCell ref="AJ96:AK96"/>
    <mergeCell ref="Z100:AA101"/>
    <mergeCell ref="AB100:AC101"/>
    <mergeCell ref="AH94:AI94"/>
    <mergeCell ref="AJ97:AK97"/>
    <mergeCell ref="AH99:AI99"/>
    <mergeCell ref="AJ95:AK95"/>
    <mergeCell ref="AH100:AI101"/>
    <mergeCell ref="AF100:AG101"/>
    <mergeCell ref="AB96:AC96"/>
    <mergeCell ref="AL95:AM95"/>
    <mergeCell ref="AR97:AS97"/>
    <mergeCell ref="AT94:AU94"/>
    <mergeCell ref="AP96:AQ96"/>
    <mergeCell ref="AN97:AO97"/>
    <mergeCell ref="AN95:AO95"/>
    <mergeCell ref="AT95:AU95"/>
    <mergeCell ref="AP94:AQ94"/>
    <mergeCell ref="AT97:AU97"/>
    <mergeCell ref="AP97:AQ97"/>
    <mergeCell ref="AH96:AI96"/>
    <mergeCell ref="AZ96:BA96"/>
    <mergeCell ref="AR95:AS95"/>
    <mergeCell ref="AR96:AS96"/>
    <mergeCell ref="AP95:AQ95"/>
    <mergeCell ref="AN96:AO96"/>
    <mergeCell ref="AT96:AU96"/>
    <mergeCell ref="AX95:AY95"/>
    <mergeCell ref="AV96:AW96"/>
    <mergeCell ref="AH95:AI95"/>
    <mergeCell ref="BN96:BO96"/>
    <mergeCell ref="BB95:BC95"/>
    <mergeCell ref="BH95:BI95"/>
    <mergeCell ref="BH96:BI96"/>
    <mergeCell ref="BJ96:BK96"/>
    <mergeCell ref="BL96:BM96"/>
    <mergeCell ref="BL95:BM95"/>
    <mergeCell ref="BB96:BC96"/>
    <mergeCell ref="BD96:BE96"/>
    <mergeCell ref="BF95:BG95"/>
    <mergeCell ref="BJ94:BK94"/>
    <mergeCell ref="BD94:BE94"/>
    <mergeCell ref="AL99:AM99"/>
    <mergeCell ref="AL96:AM96"/>
    <mergeCell ref="AN99:AO99"/>
    <mergeCell ref="AX99:AY99"/>
    <mergeCell ref="AV99:AW99"/>
    <mergeCell ref="AR99:AS99"/>
    <mergeCell ref="AL97:AM97"/>
    <mergeCell ref="AX97:AY97"/>
    <mergeCell ref="BH94:BI94"/>
    <mergeCell ref="BF92:BG92"/>
    <mergeCell ref="BD93:BE93"/>
    <mergeCell ref="BD92:BE92"/>
    <mergeCell ref="BH92:BI92"/>
    <mergeCell ref="BF93:BG93"/>
    <mergeCell ref="BN93:BO93"/>
    <mergeCell ref="BB92:BC92"/>
    <mergeCell ref="BB93:BC93"/>
    <mergeCell ref="BJ93:BK93"/>
    <mergeCell ref="BL90:BM90"/>
    <mergeCell ref="BH90:BI90"/>
    <mergeCell ref="BD90:BE90"/>
    <mergeCell ref="BL91:BM91"/>
    <mergeCell ref="BH93:BI93"/>
    <mergeCell ref="BJ91:BK91"/>
    <mergeCell ref="BJ92:BK92"/>
    <mergeCell ref="BJ89:BK89"/>
    <mergeCell ref="BH89:BI89"/>
    <mergeCell ref="BJ90:BK90"/>
    <mergeCell ref="AZ89:BA89"/>
    <mergeCell ref="BF89:BG89"/>
    <mergeCell ref="BF90:BG90"/>
    <mergeCell ref="BD89:BE89"/>
    <mergeCell ref="BH91:BI91"/>
    <mergeCell ref="BF87:BG87"/>
    <mergeCell ref="BJ87:BK87"/>
    <mergeCell ref="BD87:BE87"/>
    <mergeCell ref="BH87:BI87"/>
    <mergeCell ref="AZ87:BA87"/>
    <mergeCell ref="BJ95:BK95"/>
    <mergeCell ref="BB88:BC88"/>
    <mergeCell ref="BD88:BE88"/>
    <mergeCell ref="BF88:BG88"/>
    <mergeCell ref="BH88:BI88"/>
    <mergeCell ref="AT83:AU83"/>
    <mergeCell ref="AR83:AS83"/>
    <mergeCell ref="AN87:AO87"/>
    <mergeCell ref="AN81:AO81"/>
    <mergeCell ref="Z51:AA51"/>
    <mergeCell ref="AR51:AS51"/>
    <mergeCell ref="AJ83:AK83"/>
    <mergeCell ref="AR86:AS86"/>
    <mergeCell ref="AT74:AU74"/>
    <mergeCell ref="AJ84:AK84"/>
    <mergeCell ref="BT53:BU53"/>
    <mergeCell ref="BJ54:BK54"/>
    <mergeCell ref="BL54:BM54"/>
    <mergeCell ref="BP54:BQ54"/>
    <mergeCell ref="BR54:BS54"/>
    <mergeCell ref="BT54:BU54"/>
    <mergeCell ref="BJ53:BK53"/>
    <mergeCell ref="BL53:BM53"/>
    <mergeCell ref="BN54:BO54"/>
    <mergeCell ref="BN57:BO57"/>
    <mergeCell ref="BL55:BM55"/>
    <mergeCell ref="BL58:BM58"/>
    <mergeCell ref="BT61:BU61"/>
    <mergeCell ref="BL56:BM56"/>
    <mergeCell ref="BN56:BO56"/>
    <mergeCell ref="BP56:BQ56"/>
    <mergeCell ref="BR60:BS60"/>
    <mergeCell ref="BN61:BO61"/>
    <mergeCell ref="BP61:BQ61"/>
    <mergeCell ref="BP59:BQ59"/>
    <mergeCell ref="BT58:BU58"/>
    <mergeCell ref="BJ55:BK55"/>
    <mergeCell ref="BR56:BS56"/>
    <mergeCell ref="BT56:BU56"/>
    <mergeCell ref="BT55:BU55"/>
    <mergeCell ref="BP55:BQ55"/>
    <mergeCell ref="BL59:BM59"/>
    <mergeCell ref="BR58:BS58"/>
    <mergeCell ref="BJ56:BK56"/>
    <mergeCell ref="BJ58:BK58"/>
    <mergeCell ref="BT59:BU59"/>
    <mergeCell ref="BL64:BM64"/>
    <mergeCell ref="BN64:BO64"/>
    <mergeCell ref="BR64:BS64"/>
    <mergeCell ref="BT64:BU64"/>
    <mergeCell ref="BN63:BO63"/>
    <mergeCell ref="BT63:BU63"/>
    <mergeCell ref="BN60:BO60"/>
    <mergeCell ref="BL60:BM60"/>
    <mergeCell ref="BT66:BU66"/>
    <mergeCell ref="BL61:BM61"/>
    <mergeCell ref="BR68:BS68"/>
    <mergeCell ref="BL68:BM68"/>
    <mergeCell ref="BN68:BO68"/>
    <mergeCell ref="BL67:BM67"/>
    <mergeCell ref="BP67:BQ67"/>
    <mergeCell ref="BP63:BQ63"/>
    <mergeCell ref="BP62:BQ62"/>
    <mergeCell ref="BN62:BO62"/>
    <mergeCell ref="BR69:BS69"/>
    <mergeCell ref="BN71:BO71"/>
    <mergeCell ref="BP71:BQ71"/>
    <mergeCell ref="BR71:BS71"/>
    <mergeCell ref="BP69:BQ69"/>
    <mergeCell ref="BJ65:BK65"/>
    <mergeCell ref="BR65:BS65"/>
    <mergeCell ref="BL65:BM65"/>
    <mergeCell ref="BR67:BS67"/>
    <mergeCell ref="BP68:BQ68"/>
    <mergeCell ref="BR70:BS70"/>
    <mergeCell ref="BR76:BS76"/>
    <mergeCell ref="BN73:BO73"/>
    <mergeCell ref="BP73:BQ73"/>
    <mergeCell ref="BL79:BM79"/>
    <mergeCell ref="BT68:BU68"/>
    <mergeCell ref="BN72:BO72"/>
    <mergeCell ref="BP72:BQ72"/>
    <mergeCell ref="BR72:BS72"/>
    <mergeCell ref="BT72:BU72"/>
    <mergeCell ref="BT71:BU71"/>
    <mergeCell ref="BJ73:BK73"/>
    <mergeCell ref="BL73:BM73"/>
    <mergeCell ref="BJ72:BK72"/>
    <mergeCell ref="BN79:BO79"/>
    <mergeCell ref="BJ71:BK71"/>
    <mergeCell ref="BL71:BM71"/>
    <mergeCell ref="BR73:BS73"/>
    <mergeCell ref="BP79:BQ79"/>
    <mergeCell ref="BR79:BS79"/>
    <mergeCell ref="BL80:BM80"/>
    <mergeCell ref="BN80:BO80"/>
    <mergeCell ref="BR80:BS80"/>
    <mergeCell ref="BT80:BU80"/>
    <mergeCell ref="BT69:BU69"/>
    <mergeCell ref="BN69:BO69"/>
    <mergeCell ref="BL70:BM70"/>
    <mergeCell ref="BT70:BU70"/>
    <mergeCell ref="BL69:BM69"/>
    <mergeCell ref="BT73:BU73"/>
    <mergeCell ref="BP85:BQ85"/>
    <mergeCell ref="BR85:BS85"/>
    <mergeCell ref="BT82:BU82"/>
    <mergeCell ref="BR84:BS84"/>
    <mergeCell ref="BT84:BU84"/>
    <mergeCell ref="BP82:BQ82"/>
    <mergeCell ref="BT85:BU85"/>
    <mergeCell ref="BT83:BU83"/>
    <mergeCell ref="BT81:BU81"/>
    <mergeCell ref="BL87:BM87"/>
    <mergeCell ref="BT86:BU86"/>
    <mergeCell ref="BL85:BM85"/>
    <mergeCell ref="BN85:BO85"/>
    <mergeCell ref="BN87:BO87"/>
    <mergeCell ref="BL82:BM82"/>
    <mergeCell ref="BN82:BO82"/>
    <mergeCell ref="BR82:BS82"/>
    <mergeCell ref="BR83:BS83"/>
    <mergeCell ref="BL81:BM81"/>
    <mergeCell ref="BN81:BO81"/>
    <mergeCell ref="BP81:BQ81"/>
    <mergeCell ref="BR81:BS81"/>
    <mergeCell ref="BP83:BQ83"/>
    <mergeCell ref="BJ83:BK83"/>
    <mergeCell ref="BJ82:BK82"/>
    <mergeCell ref="BN89:BO89"/>
    <mergeCell ref="BL89:BM89"/>
    <mergeCell ref="BP84:BQ84"/>
    <mergeCell ref="BL83:BM83"/>
    <mergeCell ref="BJ84:BK84"/>
    <mergeCell ref="BJ86:BK86"/>
    <mergeCell ref="BJ85:BK85"/>
    <mergeCell ref="BP87:BQ87"/>
    <mergeCell ref="BJ88:BK88"/>
    <mergeCell ref="BL88:BM88"/>
    <mergeCell ref="BN88:BO88"/>
    <mergeCell ref="BP88:BQ88"/>
    <mergeCell ref="BR88:BS88"/>
    <mergeCell ref="BP89:BQ89"/>
    <mergeCell ref="BT88:BU88"/>
    <mergeCell ref="BP93:BQ93"/>
    <mergeCell ref="BT92:BU92"/>
    <mergeCell ref="BR91:BS91"/>
    <mergeCell ref="BN91:BO91"/>
    <mergeCell ref="BT91:BU91"/>
    <mergeCell ref="BN92:BO92"/>
    <mergeCell ref="BP92:BQ92"/>
    <mergeCell ref="BR92:BS92"/>
    <mergeCell ref="BP95:BQ95"/>
    <mergeCell ref="BR95:BS95"/>
    <mergeCell ref="BL94:BM94"/>
    <mergeCell ref="BN94:BO94"/>
    <mergeCell ref="BP94:BQ94"/>
    <mergeCell ref="BN95:BO95"/>
    <mergeCell ref="BL93:BM93"/>
    <mergeCell ref="BT93:BU93"/>
    <mergeCell ref="BR94:BS94"/>
    <mergeCell ref="BT94:BU94"/>
    <mergeCell ref="AZ92:BA92"/>
    <mergeCell ref="AZ90:BA90"/>
    <mergeCell ref="AX92:AY92"/>
    <mergeCell ref="BF94:BG94"/>
    <mergeCell ref="BF91:BG91"/>
    <mergeCell ref="BD91:BE91"/>
    <mergeCell ref="BL92:BM92"/>
    <mergeCell ref="AV83:AW83"/>
    <mergeCell ref="AH89:AI89"/>
    <mergeCell ref="AH88:AI88"/>
    <mergeCell ref="AR88:AS88"/>
    <mergeCell ref="AT88:AU88"/>
    <mergeCell ref="AV88:AW88"/>
    <mergeCell ref="AR85:AS85"/>
    <mergeCell ref="AT87:AU87"/>
    <mergeCell ref="AP85:AQ85"/>
    <mergeCell ref="AL85:AM85"/>
    <mergeCell ref="AN85:AO85"/>
    <mergeCell ref="AT84:AU84"/>
    <mergeCell ref="AT90:AU90"/>
    <mergeCell ref="AP91:AQ91"/>
    <mergeCell ref="AN84:AO84"/>
    <mergeCell ref="AP84:AQ84"/>
    <mergeCell ref="AN86:AO86"/>
    <mergeCell ref="AP86:AQ86"/>
    <mergeCell ref="AN88:AO88"/>
    <mergeCell ref="AR91:AS91"/>
    <mergeCell ref="BF97:BG97"/>
    <mergeCell ref="BD95:BE95"/>
    <mergeCell ref="AZ95:BA95"/>
    <mergeCell ref="BB94:BC94"/>
    <mergeCell ref="BB89:BC89"/>
    <mergeCell ref="AZ88:BA88"/>
    <mergeCell ref="BB90:BC90"/>
    <mergeCell ref="BB91:BC91"/>
    <mergeCell ref="AZ93:BA93"/>
    <mergeCell ref="BF96:BG96"/>
    <mergeCell ref="AV92:AW92"/>
    <mergeCell ref="AJ89:AK89"/>
    <mergeCell ref="AT91:AU91"/>
    <mergeCell ref="AT89:AU89"/>
    <mergeCell ref="AR89:AS89"/>
    <mergeCell ref="AV91:AW91"/>
    <mergeCell ref="AT92:AU92"/>
    <mergeCell ref="AL90:AM90"/>
    <mergeCell ref="AJ90:AK90"/>
    <mergeCell ref="BL99:BM99"/>
    <mergeCell ref="AX96:AY96"/>
    <mergeCell ref="AV97:AW97"/>
    <mergeCell ref="AX89:AY89"/>
    <mergeCell ref="AX90:AY90"/>
    <mergeCell ref="AX94:AY94"/>
    <mergeCell ref="AZ94:BA94"/>
    <mergeCell ref="AV89:AW89"/>
    <mergeCell ref="AX93:AY93"/>
    <mergeCell ref="AX91:AY91"/>
    <mergeCell ref="BF100:BG100"/>
    <mergeCell ref="BH97:BI97"/>
    <mergeCell ref="BB99:BC99"/>
    <mergeCell ref="BB97:BC97"/>
    <mergeCell ref="BN97:BO97"/>
    <mergeCell ref="BD97:BE97"/>
    <mergeCell ref="BJ99:BK99"/>
    <mergeCell ref="BL97:BM97"/>
    <mergeCell ref="BH99:BI99"/>
    <mergeCell ref="BJ97:BK97"/>
    <mergeCell ref="AF105:AG105"/>
    <mergeCell ref="BT100:BU100"/>
    <mergeCell ref="AX101:BI101"/>
    <mergeCell ref="AL117:AW117"/>
    <mergeCell ref="AV100:AW100"/>
    <mergeCell ref="BP100:BQ100"/>
    <mergeCell ref="AL100:AM100"/>
    <mergeCell ref="AN100:AO100"/>
    <mergeCell ref="AL102:AM102"/>
    <mergeCell ref="AX112:BI112"/>
    <mergeCell ref="AV95:AW95"/>
    <mergeCell ref="AF121:AK121"/>
    <mergeCell ref="AF122:AK122"/>
    <mergeCell ref="AF116:AK116"/>
    <mergeCell ref="AF114:AK114"/>
    <mergeCell ref="AF118:AK118"/>
    <mergeCell ref="AJ103:AK103"/>
    <mergeCell ref="AF104:AG104"/>
    <mergeCell ref="AJ106:AK106"/>
    <mergeCell ref="AF119:AK119"/>
    <mergeCell ref="AH102:AI102"/>
    <mergeCell ref="AZ102:BA102"/>
    <mergeCell ref="AL103:AM103"/>
    <mergeCell ref="AP103:AQ103"/>
    <mergeCell ref="AT102:AU102"/>
    <mergeCell ref="AZ97:BA97"/>
    <mergeCell ref="AN102:AO102"/>
    <mergeCell ref="AT99:AU99"/>
    <mergeCell ref="AP99:AQ99"/>
    <mergeCell ref="AP100:AQ100"/>
    <mergeCell ref="AL115:AW115"/>
    <mergeCell ref="BH21:BI21"/>
    <mergeCell ref="BF21:BG21"/>
    <mergeCell ref="BB100:BC100"/>
    <mergeCell ref="AL89:AM89"/>
    <mergeCell ref="AL88:AM88"/>
    <mergeCell ref="AR92:AS92"/>
    <mergeCell ref="AP79:AQ79"/>
    <mergeCell ref="AL111:AW111"/>
    <mergeCell ref="AX87:AY87"/>
    <mergeCell ref="X24:AA24"/>
    <mergeCell ref="BH100:BI100"/>
    <mergeCell ref="AJ99:AK99"/>
    <mergeCell ref="BN44:BO44"/>
    <mergeCell ref="BP35:BQ35"/>
    <mergeCell ref="V107:W107"/>
    <mergeCell ref="AD96:AE96"/>
    <mergeCell ref="AB95:AC95"/>
    <mergeCell ref="Z68:AA68"/>
    <mergeCell ref="AD94:AE94"/>
    <mergeCell ref="BR37:BS37"/>
    <mergeCell ref="AD100:AE101"/>
    <mergeCell ref="BD45:BE45"/>
    <mergeCell ref="A1:CA1"/>
    <mergeCell ref="AS25:AV25"/>
    <mergeCell ref="AL25:AO25"/>
    <mergeCell ref="A4:CA4"/>
    <mergeCell ref="A7:BA7"/>
    <mergeCell ref="AX31:BI31"/>
    <mergeCell ref="AL31:AW31"/>
    <mergeCell ref="BJ35:BK35"/>
    <mergeCell ref="BD35:BE35"/>
    <mergeCell ref="BF19:BG19"/>
    <mergeCell ref="BG24:BJ24"/>
    <mergeCell ref="BT35:BU35"/>
    <mergeCell ref="BH35:BI35"/>
    <mergeCell ref="BR35:BS35"/>
    <mergeCell ref="BN19:BO19"/>
    <mergeCell ref="BP21:BQ21"/>
    <mergeCell ref="BP22:BQ22"/>
    <mergeCell ref="S42:U42"/>
    <mergeCell ref="AH40:AI40"/>
    <mergeCell ref="AJ40:AK40"/>
    <mergeCell ref="AD30:AK31"/>
    <mergeCell ref="AZ25:BC25"/>
    <mergeCell ref="AN40:AO40"/>
    <mergeCell ref="AT41:AU41"/>
    <mergeCell ref="AN41:AO41"/>
    <mergeCell ref="BB41:BC41"/>
    <mergeCell ref="X30:AC31"/>
    <mergeCell ref="BC7:BS7"/>
    <mergeCell ref="BJ18:BK18"/>
    <mergeCell ref="BJ19:BK19"/>
    <mergeCell ref="BJ12:BK17"/>
    <mergeCell ref="BG8:CA8"/>
    <mergeCell ref="BC9:BC17"/>
    <mergeCell ref="BD19:BE19"/>
    <mergeCell ref="BJ9:BM11"/>
    <mergeCell ref="BN9:BO17"/>
    <mergeCell ref="BN18:BO18"/>
    <mergeCell ref="S46:U46"/>
    <mergeCell ref="S47:U47"/>
    <mergeCell ref="S48:U48"/>
    <mergeCell ref="S49:U49"/>
    <mergeCell ref="S53:U53"/>
    <mergeCell ref="S57:U57"/>
    <mergeCell ref="S51:U51"/>
    <mergeCell ref="S52:U52"/>
    <mergeCell ref="S77:U77"/>
    <mergeCell ref="S69:U69"/>
    <mergeCell ref="S58:U58"/>
    <mergeCell ref="S59:U59"/>
    <mergeCell ref="S60:U60"/>
    <mergeCell ref="S61:U61"/>
    <mergeCell ref="S62:U62"/>
    <mergeCell ref="S63:U63"/>
    <mergeCell ref="S64:U64"/>
    <mergeCell ref="S65:U65"/>
    <mergeCell ref="S70:U70"/>
    <mergeCell ref="S71:U71"/>
    <mergeCell ref="S72:U72"/>
    <mergeCell ref="S73:U73"/>
    <mergeCell ref="S74:U74"/>
    <mergeCell ref="S75:U75"/>
    <mergeCell ref="C99:M99"/>
    <mergeCell ref="Z97:AA97"/>
    <mergeCell ref="S97:U97"/>
    <mergeCell ref="S99:U99"/>
    <mergeCell ref="S82:U82"/>
    <mergeCell ref="N88:O88"/>
    <mergeCell ref="S88:U88"/>
    <mergeCell ref="V89:W89"/>
    <mergeCell ref="S89:U89"/>
    <mergeCell ref="X88:Y88"/>
  </mergeCells>
  <printOptions horizontalCentered="1" verticalCentered="1"/>
  <pageMargins left="0.1968503937007874" right="0.1968503937007874" top="0.1968503937007874" bottom="0.1968503937007874" header="0" footer="0"/>
  <pageSetup fitToHeight="2" fitToWidth="1" horizontalDpi="600" verticalDpi="600" orientation="landscape" paperSize="8" scale="36" r:id="rId2"/>
  <ignoredErrors>
    <ignoredError sqref="CH9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2018-09-28T10:03:53Z</cp:lastPrinted>
  <dcterms:created xsi:type="dcterms:W3CDTF">2009-02-19T09:37:40Z</dcterms:created>
  <dcterms:modified xsi:type="dcterms:W3CDTF">2018-09-28T10:04:09Z</dcterms:modified>
  <cp:category/>
  <cp:version/>
  <cp:contentType/>
  <cp:contentStatus/>
</cp:coreProperties>
</file>