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00" windowHeight="97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'Лист1'!$A$1:$CD$115</definedName>
  </definedNames>
  <calcPr fullCalcOnLoad="1"/>
</workbook>
</file>

<file path=xl/sharedStrings.xml><?xml version="1.0" encoding="utf-8"?>
<sst xmlns="http://schemas.openxmlformats.org/spreadsheetml/2006/main" count="467" uniqueCount="256">
  <si>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</si>
  <si>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</si>
  <si>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</si>
  <si>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</si>
  <si>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</si>
  <si>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</si>
  <si>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</si>
  <si>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</si>
  <si>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</si>
  <si>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</si>
  <si>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Математика</t>
  </si>
  <si>
    <t>ЕН.02</t>
  </si>
  <si>
    <t>Экологические основы природопользования</t>
  </si>
  <si>
    <t>Индекс</t>
  </si>
  <si>
    <t>Обзорн, установочные зан-я</t>
  </si>
  <si>
    <t>лабор. работы, практ. занятия</t>
  </si>
  <si>
    <t>курс. проект (работа)</t>
  </si>
  <si>
    <t>Общепрофессиональные дисциплины</t>
  </si>
  <si>
    <t xml:space="preserve">Информационные технологии в профессиональной деятельности </t>
  </si>
  <si>
    <t xml:space="preserve">Инженерная графика </t>
  </si>
  <si>
    <t>История</t>
  </si>
  <si>
    <t>Физика</t>
  </si>
  <si>
    <t>Химия</t>
  </si>
  <si>
    <t>Биология</t>
  </si>
  <si>
    <t xml:space="preserve">1 Семестр </t>
  </si>
  <si>
    <t>1 КУРС</t>
  </si>
  <si>
    <t xml:space="preserve">2 Семестр </t>
  </si>
  <si>
    <t>2 КУРС</t>
  </si>
  <si>
    <t>3 КУРС</t>
  </si>
  <si>
    <t xml:space="preserve">Распределение обязательных учебных занятий по курсам </t>
  </si>
  <si>
    <t xml:space="preserve">Курсы </t>
  </si>
  <si>
    <t>Сентябрь</t>
  </si>
  <si>
    <t>29.IX-5.X</t>
  </si>
  <si>
    <t>Октябрь</t>
  </si>
  <si>
    <t>Декабрь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</si>
  <si>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</si>
  <si>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</si>
  <si>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</si>
  <si>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</si>
  <si>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</si>
  <si>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</si>
  <si>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</si>
  <si>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</si>
  <si>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</si>
  <si>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</si>
  <si>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</si>
  <si>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</si>
  <si>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</si>
  <si>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</si>
  <si>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Каникулы</t>
  </si>
  <si>
    <t>: :</t>
  </si>
  <si>
    <t>=</t>
  </si>
  <si>
    <t>x</t>
  </si>
  <si>
    <t>Δ</t>
  </si>
  <si>
    <t>III</t>
  </si>
  <si>
    <t>Максимальная</t>
  </si>
  <si>
    <t xml:space="preserve">Самостоятельная </t>
  </si>
  <si>
    <t>всего</t>
  </si>
  <si>
    <t>в том числе</t>
  </si>
  <si>
    <t>Лабораторно-экзаменационная сессия</t>
  </si>
  <si>
    <t>1. График учебного процесса</t>
  </si>
  <si>
    <t>2. Сводные данные по бюджету времени</t>
  </si>
  <si>
    <t>(в неделях)</t>
  </si>
  <si>
    <t>3. План учебного процесса</t>
  </si>
  <si>
    <t xml:space="preserve">История </t>
  </si>
  <si>
    <t xml:space="preserve">Иностранный язык </t>
  </si>
  <si>
    <t>Математический  и общий  естественнонаучный цикл</t>
  </si>
  <si>
    <t>П.00</t>
  </si>
  <si>
    <t>Профессиональный цикл</t>
  </si>
  <si>
    <t>ОП.00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</si>
  <si>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</si>
  <si>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</si>
  <si>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</si>
  <si>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</si>
  <si>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Основы экономики</t>
  </si>
  <si>
    <t>Правовые основы профессиональной деятельности</t>
  </si>
  <si>
    <t>Охрана труда</t>
  </si>
  <si>
    <t>ПМ.00</t>
  </si>
  <si>
    <t>Профессиональные модули</t>
  </si>
  <si>
    <t>ПМ.01</t>
  </si>
  <si>
    <t>Проведение технологических процессов разработки и эксплуатации нефтяных и газовых месторождений</t>
  </si>
  <si>
    <t>МДК.01.01</t>
  </si>
  <si>
    <t>Разработка нефтяных и газовых месторождений</t>
  </si>
  <si>
    <t>Эксплуатация нефтяных и газовых месторождений</t>
  </si>
  <si>
    <t>Учебная практика</t>
  </si>
  <si>
    <t>ПМ.02</t>
  </si>
  <si>
    <t>Эксплуатация нефтегазопромыслового оборудования</t>
  </si>
  <si>
    <t>МДК.02.01</t>
  </si>
  <si>
    <t>ПМ.03</t>
  </si>
  <si>
    <t>ПМ.04</t>
  </si>
  <si>
    <t xml:space="preserve">Безопасность жизнедеятельности </t>
  </si>
  <si>
    <t>ПДП</t>
  </si>
  <si>
    <t xml:space="preserve">Государственная итоговая аттестация </t>
  </si>
  <si>
    <t>Наименование циклов, дисциплин, профессиональных модулей, МДК, практик</t>
  </si>
  <si>
    <t xml:space="preserve">Общеобразовательный цикл </t>
  </si>
  <si>
    <t>Экономика</t>
  </si>
  <si>
    <t>Право</t>
  </si>
  <si>
    <t>ОБЖ</t>
  </si>
  <si>
    <t>МДК.03.01</t>
  </si>
  <si>
    <t>Основы организации и планирования производственных работ на нефтяных и газовых месторождениях</t>
  </si>
  <si>
    <t xml:space="preserve">Введение в специальность </t>
  </si>
  <si>
    <t>Основы нефтегазового производства</t>
  </si>
  <si>
    <t>4 курс</t>
  </si>
  <si>
    <t>Обзорн, установочные занятия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</si>
  <si>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</si>
  <si>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</si>
  <si>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</si>
  <si>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</si>
  <si>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144</t>
  </si>
  <si>
    <t>дисциплин и МДК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</si>
  <si>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</si>
  <si>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</si>
  <si>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</si>
  <si>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</si>
  <si>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экзаменов</t>
  </si>
  <si>
    <t>дифф. Зачетов</t>
  </si>
  <si>
    <t>Зачетов</t>
  </si>
  <si>
    <t>Контрольных работ</t>
  </si>
  <si>
    <t>Всего:</t>
  </si>
  <si>
    <t xml:space="preserve">7 8  Семестр </t>
  </si>
  <si>
    <t xml:space="preserve">Формы промежуточной  аттестации по курсам </t>
  </si>
  <si>
    <t>Количество контрольных работ</t>
  </si>
  <si>
    <t xml:space="preserve">1 курс </t>
  </si>
  <si>
    <t>2 курс</t>
  </si>
  <si>
    <t>3 курс</t>
  </si>
  <si>
    <t>З</t>
  </si>
  <si>
    <t>ДЗ</t>
  </si>
  <si>
    <t>Э</t>
  </si>
  <si>
    <t>Производственная практика (преддипломная)</t>
  </si>
  <si>
    <t>Производственная практика (по профилю специальности)</t>
  </si>
  <si>
    <t>Ноябрь</t>
  </si>
  <si>
    <t xml:space="preserve">Самостоятельное
изучение
</t>
  </si>
  <si>
    <t xml:space="preserve">Лабораторно-
экзаменационная сессия
</t>
  </si>
  <si>
    <t xml:space="preserve">Производ ственная практика 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</si>
  <si>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</si>
  <si>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</si>
  <si>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</si>
  <si>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</si>
  <si>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Итого:</t>
  </si>
  <si>
    <t>Условные обозначения:</t>
  </si>
  <si>
    <t>Производственная практика (преддип ломная)</t>
  </si>
  <si>
    <t>Подготовка к государственной итоговой аттестации</t>
  </si>
  <si>
    <t>Самостоя тельное изучение</t>
  </si>
  <si>
    <t>КАНИКУЛЫ</t>
  </si>
  <si>
    <t>п</t>
  </si>
  <si>
    <t>Бурение нефтяных и газовых скважин</t>
  </si>
  <si>
    <t>ПП.01</t>
  </si>
  <si>
    <t>ПП.02</t>
  </si>
  <si>
    <t>ПП.03</t>
  </si>
  <si>
    <t>Комплексных зачетов</t>
  </si>
  <si>
    <t xml:space="preserve">Русский язык и литература </t>
  </si>
  <si>
    <t>Обществознание</t>
  </si>
  <si>
    <t>Информатика</t>
  </si>
  <si>
    <t>ОУД.00</t>
  </si>
  <si>
    <t>География</t>
  </si>
  <si>
    <t>Экология</t>
  </si>
  <si>
    <t xml:space="preserve">Эффективное поведение на рынке труда </t>
  </si>
  <si>
    <t xml:space="preserve">Основы предпринимательства </t>
  </si>
  <si>
    <t>Общий гуманитарный и социально-экономический цикл</t>
  </si>
  <si>
    <t>ОП.01</t>
  </si>
  <si>
    <t>ОП.02</t>
  </si>
  <si>
    <t>ОП.03</t>
  </si>
  <si>
    <t xml:space="preserve">ОП.04 </t>
  </si>
  <si>
    <t>ОП.05</t>
  </si>
  <si>
    <t>ОП.06</t>
  </si>
  <si>
    <t>ОП.07</t>
  </si>
  <si>
    <t>ОП.08</t>
  </si>
  <si>
    <t>ОП.10</t>
  </si>
  <si>
    <t>ОП.11</t>
  </si>
  <si>
    <t>ОП.12</t>
  </si>
  <si>
    <t>ОП.13</t>
  </si>
  <si>
    <t>МДК 01.02</t>
  </si>
  <si>
    <t xml:space="preserve">Организация деятельности коллектива исполнителей </t>
  </si>
  <si>
    <t>ПП.04</t>
  </si>
  <si>
    <t>Выполнение работ по профессии "Оператор по исследованию скважин"</t>
  </si>
  <si>
    <t>Техника и технология исследования скважин</t>
  </si>
  <si>
    <t>(ДЗ)</t>
  </si>
  <si>
    <t>(Э)</t>
  </si>
  <si>
    <t>(З)</t>
  </si>
  <si>
    <t>2Э</t>
  </si>
  <si>
    <t>Всего часов обучения по учебным циклам ППССЗ включая общеобразовательный цикл,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</si>
  <si>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</si>
  <si>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</si>
  <si>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Всего часов обучения по учебным циклам ППССЗ  включая общеобразовательный цикл</t>
  </si>
  <si>
    <t>УП.00</t>
  </si>
  <si>
    <t>25 нед.</t>
  </si>
  <si>
    <t>ПП.00</t>
  </si>
  <si>
    <t>4 нед</t>
  </si>
  <si>
    <t>ГИА.00</t>
  </si>
  <si>
    <t>6 нед</t>
  </si>
  <si>
    <t>ГИА.01</t>
  </si>
  <si>
    <t>Подготовка выпускной квалификационной работы</t>
  </si>
  <si>
    <t>Защита выпускной квалификационной работы</t>
  </si>
  <si>
    <t>2 нед</t>
  </si>
  <si>
    <t>Перезачетов</t>
  </si>
  <si>
    <t>Всего перезачетов</t>
  </si>
  <si>
    <t>5 курс</t>
  </si>
  <si>
    <t xml:space="preserve">9 10  Семестр </t>
  </si>
  <si>
    <t>4Э</t>
  </si>
  <si>
    <t xml:space="preserve">УЧЕБНЫЙ ПЛАН </t>
  </si>
  <si>
    <t>учебная нагрузка обучающегося</t>
  </si>
  <si>
    <t>учебная и производственная практика (по профилю специальности)</t>
  </si>
  <si>
    <t>(ДЗ,Э)</t>
  </si>
  <si>
    <r>
      <t>2</t>
    </r>
    <r>
      <rPr>
        <b/>
        <vertAlign val="subscript"/>
        <sz val="18"/>
        <color indexed="8"/>
        <rFont val="Arial"/>
        <family val="2"/>
      </rPr>
      <t>З</t>
    </r>
  </si>
  <si>
    <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</si>
  <si>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</si>
  <si>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</si>
  <si>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</si>
  <si>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5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З</t>
    </r>
  </si>
  <si>
    <r>
      <t>4</t>
    </r>
    <r>
      <rPr>
        <b/>
        <vertAlign val="subscript"/>
        <sz val="18"/>
        <color indexed="8"/>
        <rFont val="Arial"/>
        <family val="2"/>
      </rPr>
      <t xml:space="preserve"> Э</t>
    </r>
  </si>
  <si>
    <r>
      <t>4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</si>
  <si>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</si>
  <si>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</si>
  <si>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r>
      <t>2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</si>
  <si>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 xml:space="preserve">Э/     </t>
    </r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  <r>
      <rPr>
        <b/>
        <sz val="18"/>
        <color indexed="8"/>
        <rFont val="Arial"/>
        <family val="2"/>
      </rPr>
      <t>/ 1</t>
    </r>
    <r>
      <rPr>
        <b/>
        <vertAlign val="subscript"/>
        <sz val="18"/>
        <color indexed="8"/>
        <rFont val="Arial"/>
        <family val="2"/>
      </rPr>
      <t>кз</t>
    </r>
  </si>
  <si>
    <t>Э/З/КР</t>
  </si>
  <si>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</si>
  <si>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          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</si>
  <si>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      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кз/</t>
    </r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кр</t>
    </r>
  </si>
  <si>
    <t>Э/З/З/З/ КР</t>
  </si>
  <si>
    <r>
      <t>6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/4</t>
    </r>
    <r>
      <rPr>
        <b/>
        <vertAlign val="subscript"/>
        <sz val="18"/>
        <color indexed="8"/>
        <rFont val="Arial"/>
        <family val="2"/>
      </rPr>
      <t>З</t>
    </r>
  </si>
  <si>
    <r>
      <t>7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 2</t>
    </r>
    <r>
      <rPr>
        <b/>
        <vertAlign val="subscript"/>
        <sz val="18"/>
        <color indexed="8"/>
        <rFont val="Arial"/>
        <family val="2"/>
      </rPr>
      <t>дз</t>
    </r>
  </si>
  <si>
    <r>
      <t>7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</si>
  <si>
    <t>основной профессиональной образовательной программы среднего профессионального образования (программы подготовки специалистов среднего звена)  с использованием сетевых форм реализации образовательных программ</t>
  </si>
  <si>
    <r>
      <t xml:space="preserve">ОПОП СПО ППССЗ реализуется в группах ИР16_1, ИР16_2 по специальности  </t>
    </r>
    <r>
      <rPr>
        <u val="single"/>
        <sz val="26"/>
        <rFont val="Times New Roman"/>
        <family val="1"/>
      </rPr>
      <t xml:space="preserve"> 21.02.01 Разработка и эксплуатация нефтяных и газовых месторождений</t>
    </r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</si>
  <si>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</si>
  <si>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</si>
  <si>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</si>
  <si>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</si>
  <si>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</si>
  <si>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</si>
  <si>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</si>
  <si>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</si>
  <si>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</si>
  <si>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</si>
  <si>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</si>
  <si>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</si>
  <si>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</si>
  <si>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ОУД.14</t>
  </si>
  <si>
    <t>ОУД.15</t>
  </si>
  <si>
    <t>ОУД.16</t>
  </si>
  <si>
    <t>ОУД.17</t>
  </si>
  <si>
    <t>ОП.9</t>
  </si>
  <si>
    <t>УП.01</t>
  </si>
  <si>
    <t>МДК.04.01</t>
  </si>
  <si>
    <t>Обязат. учебные занятия при заочной форме обучения , ч.</t>
  </si>
  <si>
    <t>КЗ</t>
  </si>
  <si>
    <t>(1ЭК )</t>
  </si>
  <si>
    <r>
      <t>3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/4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 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/5</t>
    </r>
    <r>
      <rPr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 2</t>
    </r>
    <r>
      <rPr>
        <b/>
        <vertAlign val="subscript"/>
        <sz val="18"/>
        <color indexed="8"/>
        <rFont val="Arial"/>
        <family val="2"/>
      </rPr>
      <t>КР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</si>
  <si>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>3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/28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/12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КР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</si>
  <si>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t>Консультации для обучающихся заочной формы обучения предусматриваются техникумом из расчёта 4 часа на одного обучающегося на каждый учебный год. 
Государственная (итоговая) аттестация
1. Программа базовой подготовки 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</si>
  <si>
    <t>Контрольные работы (шт.) / Перезачет (П)</t>
  </si>
  <si>
    <t>36</t>
  </si>
  <si>
    <t xml:space="preserve">Условные обозначения: П - перезачет дисциплин, междисциплинарных курсов, профессиональных модулей , практики осваиваемых по сетевой форме реализации образовательных программ;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(проект).  </t>
  </si>
  <si>
    <t>УП.04</t>
  </si>
  <si>
    <t>72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</si>
</sst>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\ &quot;₽&quot;"/>
  </numFmts>
  <fonts count="12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26"/>
      <name val="Arial Cyr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Arial"/>
      <family val="2"/>
    </font>
    <font>
      <b/>
      <sz val="18"/>
      <color indexed="8"/>
      <name val="Arial"/>
      <family val="2"/>
    </font>
    <font>
      <sz val="42"/>
      <color indexed="8"/>
      <name val="Times New Roman"/>
      <family val="1"/>
    </font>
    <font>
      <sz val="42"/>
      <name val="Times New Roman"/>
      <family val="1"/>
    </font>
    <font>
      <u val="single"/>
      <sz val="26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20"/>
      <color indexed="8"/>
      <name val="Times New Roman"/>
      <family val="1"/>
    </font>
    <font>
      <b/>
      <vertAlign val="subscript"/>
      <sz val="18"/>
      <color indexed="8"/>
      <name val="Arial"/>
      <family val="2"/>
    </font>
    <font>
      <vertAlign val="subscript"/>
      <sz val="18"/>
      <color indexed="8"/>
      <name val="Arial"/>
      <family val="2"/>
    </font>
    <font>
      <b/>
      <vertAlign val="subscript"/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vertAlign val="subscript"/>
      <sz val="28"/>
      <color indexed="8"/>
      <name val="Arial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Arial Cyr"/>
      <family val="0"/>
    </font>
    <font>
      <sz val="16"/>
      <color indexed="8"/>
      <name val="Arial Cyr"/>
      <family val="0"/>
    </font>
    <font>
      <b/>
      <sz val="11"/>
      <color indexed="8"/>
      <name val="Times New Roman"/>
      <family val="1"/>
    </font>
    <font>
      <sz val="26"/>
      <color indexed="8"/>
      <name val="Arial"/>
      <family val="2"/>
    </font>
    <font>
      <sz val="26"/>
      <color indexed="8"/>
      <name val="Times New Roman"/>
      <family val="1"/>
    </font>
    <font>
      <b/>
      <sz val="16"/>
      <color indexed="8"/>
      <name val="Arial"/>
      <family val="2"/>
    </font>
    <font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  <font>
      <sz val="9"/>
      <color theme="1"/>
      <name val="Arial Cyr"/>
      <family val="0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 Cyr"/>
      <family val="0"/>
    </font>
    <font>
      <b/>
      <sz val="18"/>
      <color theme="1"/>
      <name val="Arial Cyr"/>
      <family val="0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 Cyr"/>
      <family val="0"/>
    </font>
    <font>
      <sz val="14"/>
      <color theme="1"/>
      <name val="Arial"/>
      <family val="2"/>
    </font>
    <font>
      <b/>
      <vertAlign val="subscript"/>
      <sz val="28"/>
      <color theme="1"/>
      <name val="Arial"/>
      <family val="2"/>
    </font>
    <font>
      <sz val="26"/>
      <color theme="1"/>
      <name val="Arial"/>
      <family val="2"/>
    </font>
    <font>
      <sz val="36"/>
      <color theme="1"/>
      <name val="Times New Roman"/>
      <family val="1"/>
    </font>
    <font>
      <sz val="42"/>
      <color theme="1"/>
      <name val="Times New Roman"/>
      <family val="1"/>
    </font>
    <font>
      <b/>
      <sz val="16"/>
      <color theme="1"/>
      <name val="Arial"/>
      <family val="2"/>
    </font>
    <font>
      <sz val="2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Arial Cyr"/>
      <family val="0"/>
    </font>
    <font>
      <sz val="16"/>
      <color theme="1"/>
      <name val="Arial Cyr"/>
      <family val="0"/>
    </font>
    <font>
      <b/>
      <vertAlign val="subscript"/>
      <sz val="18"/>
      <color theme="1"/>
      <name val="Arial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F1F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F4A6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ABDDBC"/>
        <bgColor indexed="64"/>
      </patternFill>
    </fill>
    <fill>
      <patternFill patternType="solid">
        <fgColor rgb="FFFFFBC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231">
    <xf numFmtId="0" fontId="0" fillId="0" borderId="0" xfId="0" applyAlignment="1">
      <alignment/>
    </xf>
    <xf numFmtId="0" fontId="88" fillId="0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89" fillId="33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89" fillId="0" borderId="0" xfId="0" applyFont="1" applyAlignment="1">
      <alignment/>
    </xf>
    <xf numFmtId="0" fontId="89" fillId="0" borderId="0" xfId="0" applyFont="1" applyFill="1" applyBorder="1" applyAlignment="1">
      <alignment/>
    </xf>
    <xf numFmtId="0" fontId="89" fillId="33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91" fillId="33" borderId="0" xfId="0" applyFont="1" applyFill="1" applyBorder="1" applyAlignment="1">
      <alignment vertical="center"/>
    </xf>
    <xf numFmtId="0" fontId="88" fillId="33" borderId="0" xfId="0" applyFont="1" applyFill="1" applyBorder="1" applyAlignment="1">
      <alignment/>
    </xf>
    <xf numFmtId="0" fontId="92" fillId="33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0" fillId="0" borderId="0" xfId="0" applyFont="1" applyAlignment="1">
      <alignment/>
    </xf>
    <xf numFmtId="0" fontId="94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95" fillId="2" borderId="10" xfId="0" applyFont="1" applyFill="1" applyBorder="1" applyAlignment="1">
      <alignment vertical="center" wrapText="1"/>
    </xf>
    <xf numFmtId="0" fontId="95" fillId="2" borderId="11" xfId="0" applyFont="1" applyFill="1" applyBorder="1" applyAlignment="1">
      <alignment vertical="center" wrapText="1"/>
    </xf>
    <xf numFmtId="0" fontId="95" fillId="2" borderId="12" xfId="0" applyFont="1" applyFill="1" applyBorder="1" applyAlignment="1">
      <alignment vertical="center" wrapText="1"/>
    </xf>
    <xf numFmtId="0" fontId="96" fillId="2" borderId="13" xfId="0" applyFont="1" applyFill="1" applyBorder="1" applyAlignment="1">
      <alignment vertical="center" wrapText="1"/>
    </xf>
    <xf numFmtId="0" fontId="96" fillId="2" borderId="14" xfId="0" applyFont="1" applyFill="1" applyBorder="1" applyAlignment="1">
      <alignment vertical="center" wrapText="1"/>
    </xf>
    <xf numFmtId="0" fontId="96" fillId="2" borderId="15" xfId="0" applyFont="1" applyFill="1" applyBorder="1" applyAlignment="1">
      <alignment vertical="center" wrapText="1"/>
    </xf>
    <xf numFmtId="0" fontId="96" fillId="2" borderId="16" xfId="0" applyFont="1" applyFill="1" applyBorder="1" applyAlignment="1">
      <alignment vertical="center" wrapText="1"/>
    </xf>
    <xf numFmtId="0" fontId="95" fillId="2" borderId="17" xfId="0" applyFont="1" applyFill="1" applyBorder="1" applyAlignment="1">
      <alignment vertical="center" wrapText="1"/>
    </xf>
    <xf numFmtId="0" fontId="95" fillId="2" borderId="18" xfId="0" applyFont="1" applyFill="1" applyBorder="1" applyAlignment="1">
      <alignment horizontal="center" vertical="center" wrapText="1"/>
    </xf>
    <xf numFmtId="0" fontId="95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7" fillId="34" borderId="20" xfId="0" applyFont="1" applyFill="1" applyBorder="1" applyAlignment="1">
      <alignment horizontal="center" vertical="center" wrapText="1"/>
    </xf>
    <xf numFmtId="0" fontId="97" fillId="34" borderId="20" xfId="0" applyFont="1" applyFill="1" applyBorder="1" applyAlignment="1">
      <alignment horizontal="center" vertical="center" textRotation="90" wrapText="1"/>
    </xf>
    <xf numFmtId="0" fontId="97" fillId="34" borderId="21" xfId="0" applyFont="1" applyFill="1" applyBorder="1" applyAlignment="1">
      <alignment horizontal="center" vertical="center" wrapText="1"/>
    </xf>
    <xf numFmtId="0" fontId="97" fillId="34" borderId="22" xfId="0" applyFont="1" applyFill="1" applyBorder="1" applyAlignment="1">
      <alignment horizontal="center" vertical="center" wrapText="1"/>
    </xf>
    <xf numFmtId="0" fontId="97" fillId="35" borderId="23" xfId="0" applyFont="1" applyFill="1" applyBorder="1" applyAlignment="1">
      <alignment horizontal="center" vertical="center" wrapText="1"/>
    </xf>
    <xf numFmtId="0" fontId="98" fillId="0" borderId="24" xfId="0" applyFont="1" applyBorder="1" applyAlignment="1">
      <alignment horizontal="center" vertical="center" wrapText="1"/>
    </xf>
    <xf numFmtId="0" fontId="99" fillId="9" borderId="24" xfId="0" applyFont="1" applyFill="1" applyBorder="1" applyAlignment="1">
      <alignment horizontal="center" vertical="center" wrapText="1"/>
    </xf>
    <xf numFmtId="0" fontId="98" fillId="2" borderId="24" xfId="0" applyFont="1" applyFill="1" applyBorder="1" applyAlignment="1">
      <alignment horizontal="center" vertical="center" wrapText="1"/>
    </xf>
    <xf numFmtId="0" fontId="98" fillId="36" borderId="24" xfId="0" applyFont="1" applyFill="1" applyBorder="1" applyAlignment="1">
      <alignment horizontal="center" vertical="center" wrapText="1"/>
    </xf>
    <xf numFmtId="0" fontId="97" fillId="35" borderId="25" xfId="0" applyFont="1" applyFill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 wrapText="1"/>
    </xf>
    <xf numFmtId="0" fontId="99" fillId="9" borderId="26" xfId="0" applyFont="1" applyFill="1" applyBorder="1" applyAlignment="1">
      <alignment horizontal="center" vertical="center" wrapText="1"/>
    </xf>
    <xf numFmtId="0" fontId="98" fillId="2" borderId="26" xfId="0" applyFont="1" applyFill="1" applyBorder="1" applyAlignment="1">
      <alignment horizontal="center" vertical="center" wrapText="1"/>
    </xf>
    <xf numFmtId="0" fontId="98" fillId="36" borderId="26" xfId="0" applyFont="1" applyFill="1" applyBorder="1" applyAlignment="1">
      <alignment horizontal="center" vertical="center" wrapText="1"/>
    </xf>
    <xf numFmtId="0" fontId="97" fillId="35" borderId="27" xfId="0" applyFont="1" applyFill="1" applyBorder="1" applyAlignment="1">
      <alignment horizontal="center" vertical="center" wrapText="1"/>
    </xf>
    <xf numFmtId="0" fontId="99" fillId="9" borderId="20" xfId="0" applyFont="1" applyFill="1" applyBorder="1" applyAlignment="1">
      <alignment horizontal="center" vertical="center" wrapText="1"/>
    </xf>
    <xf numFmtId="0" fontId="98" fillId="2" borderId="20" xfId="0" applyFont="1" applyFill="1" applyBorder="1" applyAlignment="1">
      <alignment horizontal="center" vertical="center" wrapText="1"/>
    </xf>
    <xf numFmtId="0" fontId="98" fillId="6" borderId="20" xfId="0" applyFont="1" applyFill="1" applyBorder="1" applyAlignment="1">
      <alignment horizontal="center" vertical="center" wrapText="1"/>
    </xf>
    <xf numFmtId="0" fontId="98" fillId="31" borderId="20" xfId="0" applyFont="1" applyFill="1" applyBorder="1" applyAlignment="1">
      <alignment horizontal="center" vertical="center" wrapText="1"/>
    </xf>
    <xf numFmtId="0" fontId="99" fillId="19" borderId="20" xfId="0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vertical="center"/>
    </xf>
    <xf numFmtId="0" fontId="97" fillId="0" borderId="0" xfId="0" applyFont="1" applyBorder="1" applyAlignment="1">
      <alignment vertical="center" wrapText="1"/>
    </xf>
    <xf numFmtId="0" fontId="97" fillId="0" borderId="0" xfId="0" applyFont="1" applyBorder="1" applyAlignment="1">
      <alignment vertical="center"/>
    </xf>
    <xf numFmtId="0" fontId="101" fillId="0" borderId="0" xfId="0" applyFont="1" applyBorder="1" applyAlignment="1">
      <alignment vertical="center" wrapText="1"/>
    </xf>
    <xf numFmtId="0" fontId="101" fillId="0" borderId="14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2" fillId="0" borderId="0" xfId="0" applyFont="1" applyBorder="1" applyAlignment="1">
      <alignment vertical="center" wrapText="1"/>
    </xf>
    <xf numFmtId="0" fontId="102" fillId="0" borderId="0" xfId="0" applyFont="1" applyBorder="1" applyAlignment="1">
      <alignment/>
    </xf>
    <xf numFmtId="0" fontId="102" fillId="33" borderId="0" xfId="0" applyFont="1" applyFill="1" applyBorder="1" applyAlignment="1">
      <alignment vertical="center" wrapText="1"/>
    </xf>
    <xf numFmtId="0" fontId="98" fillId="33" borderId="20" xfId="0" applyFont="1" applyFill="1" applyBorder="1" applyAlignment="1">
      <alignment horizontal="center" vertical="center" wrapText="1"/>
    </xf>
    <xf numFmtId="0" fontId="95" fillId="2" borderId="28" xfId="0" applyFont="1" applyFill="1" applyBorder="1" applyAlignment="1">
      <alignment vertical="center" wrapText="1"/>
    </xf>
    <xf numFmtId="0" fontId="95" fillId="2" borderId="29" xfId="0" applyFont="1" applyFill="1" applyBorder="1" applyAlignment="1">
      <alignment vertical="center" wrapText="1"/>
    </xf>
    <xf numFmtId="0" fontId="95" fillId="2" borderId="30" xfId="0" applyFont="1" applyFill="1" applyBorder="1" applyAlignment="1">
      <alignment vertical="center" wrapText="1"/>
    </xf>
    <xf numFmtId="0" fontId="95" fillId="2" borderId="31" xfId="0" applyFont="1" applyFill="1" applyBorder="1" applyAlignment="1">
      <alignment vertical="center" wrapText="1"/>
    </xf>
    <xf numFmtId="0" fontId="95" fillId="2" borderId="19" xfId="0" applyFont="1" applyFill="1" applyBorder="1" applyAlignment="1">
      <alignment vertical="center" wrapText="1"/>
    </xf>
    <xf numFmtId="0" fontId="95" fillId="2" borderId="30" xfId="0" applyFont="1" applyFill="1" applyBorder="1" applyAlignment="1">
      <alignment horizontal="center" vertical="center" wrapText="1"/>
    </xf>
    <xf numFmtId="0" fontId="103" fillId="37" borderId="29" xfId="0" applyFont="1" applyFill="1" applyBorder="1" applyAlignment="1">
      <alignment horizontal="center" vertical="center" wrapText="1"/>
    </xf>
    <xf numFmtId="1" fontId="104" fillId="3" borderId="16" xfId="0" applyNumberFormat="1" applyFont="1" applyFill="1" applyBorder="1" applyAlignment="1">
      <alignment horizontal="center" vertical="center" wrapText="1"/>
    </xf>
    <xf numFmtId="1" fontId="103" fillId="3" borderId="31" xfId="0" applyNumberFormat="1" applyFont="1" applyFill="1" applyBorder="1" applyAlignment="1">
      <alignment horizontal="center" vertical="center" wrapText="1"/>
    </xf>
    <xf numFmtId="1" fontId="103" fillId="3" borderId="19" xfId="0" applyNumberFormat="1" applyFont="1" applyFill="1" applyBorder="1" applyAlignment="1">
      <alignment horizontal="center" vertical="center" wrapText="1"/>
    </xf>
    <xf numFmtId="1" fontId="103" fillId="3" borderId="20" xfId="0" applyNumberFormat="1" applyFont="1" applyFill="1" applyBorder="1" applyAlignment="1">
      <alignment horizontal="center" vertical="top" wrapText="1"/>
    </xf>
    <xf numFmtId="1" fontId="103" fillId="3" borderId="28" xfId="0" applyNumberFormat="1" applyFont="1" applyFill="1" applyBorder="1" applyAlignment="1">
      <alignment horizontal="center" vertical="top" wrapText="1"/>
    </xf>
    <xf numFmtId="0" fontId="103" fillId="2" borderId="27" xfId="0" applyFont="1" applyFill="1" applyBorder="1" applyAlignment="1">
      <alignment horizontal="center" vertical="center" wrapText="1"/>
    </xf>
    <xf numFmtId="0" fontId="103" fillId="2" borderId="20" xfId="0" applyFont="1" applyFill="1" applyBorder="1" applyAlignment="1">
      <alignment horizontal="center" vertical="center" wrapText="1"/>
    </xf>
    <xf numFmtId="0" fontId="103" fillId="2" borderId="28" xfId="0" applyFont="1" applyFill="1" applyBorder="1" applyAlignment="1">
      <alignment horizontal="center" vertical="center" wrapText="1"/>
    </xf>
    <xf numFmtId="0" fontId="98" fillId="38" borderId="2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33" borderId="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/>
    </xf>
    <xf numFmtId="0" fontId="89" fillId="0" borderId="31" xfId="0" applyFont="1" applyBorder="1" applyAlignment="1">
      <alignment/>
    </xf>
    <xf numFmtId="0" fontId="97" fillId="34" borderId="22" xfId="0" applyFont="1" applyFill="1" applyBorder="1" applyAlignment="1">
      <alignment horizontal="center" vertical="center" textRotation="90" wrapText="1"/>
    </xf>
    <xf numFmtId="0" fontId="96" fillId="7" borderId="17" xfId="0" applyFont="1" applyFill="1" applyBorder="1" applyAlignment="1">
      <alignment horizontal="center" wrapText="1"/>
    </xf>
    <xf numFmtId="0" fontId="96" fillId="7" borderId="10" xfId="0" applyFont="1" applyFill="1" applyBorder="1" applyAlignment="1">
      <alignment horizontal="center" wrapText="1"/>
    </xf>
    <xf numFmtId="0" fontId="96" fillId="7" borderId="18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1" fontId="95" fillId="2" borderId="14" xfId="0" applyNumberFormat="1" applyFont="1" applyFill="1" applyBorder="1" applyAlignment="1">
      <alignment vertical="center" wrapText="1"/>
    </xf>
    <xf numFmtId="1" fontId="95" fillId="2" borderId="15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" fontId="89" fillId="3" borderId="16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17" fillId="0" borderId="0" xfId="0" applyFont="1" applyAlignment="1">
      <alignment/>
    </xf>
    <xf numFmtId="1" fontId="95" fillId="2" borderId="16" xfId="0" applyNumberFormat="1" applyFont="1" applyFill="1" applyBorder="1" applyAlignment="1">
      <alignment vertical="center" wrapText="1"/>
    </xf>
    <xf numFmtId="1" fontId="95" fillId="2" borderId="13" xfId="0" applyNumberFormat="1" applyFont="1" applyFill="1" applyBorder="1" applyAlignment="1">
      <alignment vertical="center" wrapText="1"/>
    </xf>
    <xf numFmtId="1" fontId="95" fillId="2" borderId="32" xfId="0" applyNumberFormat="1" applyFont="1" applyFill="1" applyBorder="1" applyAlignment="1">
      <alignment vertical="center" wrapText="1"/>
    </xf>
    <xf numFmtId="1" fontId="95" fillId="2" borderId="30" xfId="0" applyNumberFormat="1" applyFont="1" applyFill="1" applyBorder="1" applyAlignment="1">
      <alignment vertical="center" wrapText="1"/>
    </xf>
    <xf numFmtId="1" fontId="95" fillId="2" borderId="29" xfId="0" applyNumberFormat="1" applyFont="1" applyFill="1" applyBorder="1" applyAlignment="1">
      <alignment vertical="center" wrapText="1"/>
    </xf>
    <xf numFmtId="1" fontId="95" fillId="2" borderId="28" xfId="0" applyNumberFormat="1" applyFont="1" applyFill="1" applyBorder="1" applyAlignment="1">
      <alignment vertical="center" wrapText="1"/>
    </xf>
    <xf numFmtId="1" fontId="95" fillId="2" borderId="31" xfId="0" applyNumberFormat="1" applyFont="1" applyFill="1" applyBorder="1" applyAlignment="1">
      <alignment vertical="center" wrapText="1"/>
    </xf>
    <xf numFmtId="1" fontId="95" fillId="2" borderId="19" xfId="0" applyNumberFormat="1" applyFont="1" applyFill="1" applyBorder="1" applyAlignment="1">
      <alignment vertical="center" wrapText="1"/>
    </xf>
    <xf numFmtId="1" fontId="100" fillId="33" borderId="0" xfId="0" applyNumberFormat="1" applyFont="1" applyFill="1" applyBorder="1" applyAlignment="1">
      <alignment horizontal="center" vertical="center"/>
    </xf>
    <xf numFmtId="1" fontId="105" fillId="33" borderId="0" xfId="0" applyNumberFormat="1" applyFont="1" applyFill="1" applyBorder="1" applyAlignment="1">
      <alignment horizontal="center" vertical="center"/>
    </xf>
    <xf numFmtId="1" fontId="95" fillId="2" borderId="14" xfId="0" applyNumberFormat="1" applyFont="1" applyFill="1" applyBorder="1" applyAlignment="1">
      <alignment horizontal="center" vertical="center" wrapText="1"/>
    </xf>
    <xf numFmtId="1" fontId="103" fillId="3" borderId="14" xfId="0" applyNumberFormat="1" applyFont="1" applyFill="1" applyBorder="1" applyAlignment="1">
      <alignment horizontal="center" vertical="center" wrapText="1"/>
    </xf>
    <xf numFmtId="0" fontId="96" fillId="2" borderId="32" xfId="0" applyFont="1" applyFill="1" applyBorder="1" applyAlignment="1">
      <alignment horizontal="center" vertical="center" wrapText="1"/>
    </xf>
    <xf numFmtId="0" fontId="96" fillId="2" borderId="16" xfId="0" applyFont="1" applyFill="1" applyBorder="1" applyAlignment="1">
      <alignment horizontal="center" vertical="center" wrapText="1"/>
    </xf>
    <xf numFmtId="0" fontId="96" fillId="2" borderId="15" xfId="0" applyFont="1" applyFill="1" applyBorder="1" applyAlignment="1">
      <alignment horizontal="center" vertical="center" wrapText="1"/>
    </xf>
    <xf numFmtId="0" fontId="95" fillId="2" borderId="14" xfId="0" applyFont="1" applyFill="1" applyBorder="1" applyAlignment="1">
      <alignment horizontal="center" vertical="center" wrapText="1"/>
    </xf>
    <xf numFmtId="0" fontId="95" fillId="2" borderId="13" xfId="0" applyFont="1" applyFill="1" applyBorder="1" applyAlignment="1">
      <alignment horizontal="center" vertical="center" wrapText="1"/>
    </xf>
    <xf numFmtId="0" fontId="95" fillId="7" borderId="16" xfId="0" applyFont="1" applyFill="1" applyBorder="1" applyAlignment="1">
      <alignment horizontal="center" vertical="center" wrapText="1"/>
    </xf>
    <xf numFmtId="0" fontId="89" fillId="7" borderId="13" xfId="0" applyFont="1" applyFill="1" applyBorder="1" applyAlignment="1">
      <alignment horizontal="center" vertical="center" wrapText="1"/>
    </xf>
    <xf numFmtId="0" fontId="95" fillId="7" borderId="13" xfId="0" applyFont="1" applyFill="1" applyBorder="1" applyAlignment="1">
      <alignment horizontal="center" vertical="center" wrapText="1"/>
    </xf>
    <xf numFmtId="0" fontId="95" fillId="2" borderId="28" xfId="0" applyFont="1" applyFill="1" applyBorder="1" applyAlignment="1">
      <alignment horizontal="center" vertical="center" wrapText="1"/>
    </xf>
    <xf numFmtId="0" fontId="89" fillId="2" borderId="30" xfId="0" applyFont="1" applyFill="1" applyBorder="1" applyAlignment="1">
      <alignment horizontal="center" vertical="center" wrapText="1"/>
    </xf>
    <xf numFmtId="1" fontId="95" fillId="3" borderId="28" xfId="0" applyNumberFormat="1" applyFont="1" applyFill="1" applyBorder="1" applyAlignment="1">
      <alignment wrapText="1"/>
    </xf>
    <xf numFmtId="1" fontId="89" fillId="3" borderId="30" xfId="0" applyNumberFormat="1" applyFont="1" applyFill="1" applyBorder="1" applyAlignment="1">
      <alignment wrapText="1"/>
    </xf>
    <xf numFmtId="1" fontId="95" fillId="3" borderId="14" xfId="0" applyNumberFormat="1" applyFont="1" applyFill="1" applyBorder="1" applyAlignment="1">
      <alignment horizontal="center" vertical="center" wrapText="1"/>
    </xf>
    <xf numFmtId="0" fontId="95" fillId="2" borderId="32" xfId="0" applyFont="1" applyFill="1" applyBorder="1" applyAlignment="1">
      <alignment horizontal="center" vertical="center" wrapText="1"/>
    </xf>
    <xf numFmtId="1" fontId="95" fillId="3" borderId="14" xfId="0" applyNumberFormat="1" applyFont="1" applyFill="1" applyBorder="1" applyAlignment="1">
      <alignment wrapText="1"/>
    </xf>
    <xf numFmtId="1" fontId="89" fillId="3" borderId="16" xfId="0" applyNumberFormat="1" applyFont="1" applyFill="1" applyBorder="1" applyAlignment="1">
      <alignment wrapText="1"/>
    </xf>
    <xf numFmtId="0" fontId="95" fillId="7" borderId="30" xfId="0" applyFont="1" applyFill="1" applyBorder="1" applyAlignment="1">
      <alignment horizontal="center" vertical="center" wrapText="1"/>
    </xf>
    <xf numFmtId="0" fontId="89" fillId="7" borderId="29" xfId="0" applyFont="1" applyFill="1" applyBorder="1" applyAlignment="1">
      <alignment horizontal="center" vertical="center" wrapText="1"/>
    </xf>
    <xf numFmtId="0" fontId="89" fillId="2" borderId="13" xfId="0" applyFont="1" applyFill="1" applyBorder="1" applyAlignment="1">
      <alignment horizontal="center" vertical="center" wrapText="1"/>
    </xf>
    <xf numFmtId="0" fontId="95" fillId="7" borderId="32" xfId="0" applyFont="1" applyFill="1" applyBorder="1" applyAlignment="1">
      <alignment horizontal="center" vertical="center" wrapText="1"/>
    </xf>
    <xf numFmtId="0" fontId="96" fillId="2" borderId="17" xfId="0" applyFont="1" applyFill="1" applyBorder="1" applyAlignment="1">
      <alignment horizontal="center" wrapText="1"/>
    </xf>
    <xf numFmtId="0" fontId="96" fillId="2" borderId="10" xfId="0" applyFont="1" applyFill="1" applyBorder="1" applyAlignment="1">
      <alignment horizontal="center" wrapText="1"/>
    </xf>
    <xf numFmtId="0" fontId="96" fillId="2" borderId="18" xfId="0" applyFont="1" applyFill="1" applyBorder="1" applyAlignment="1">
      <alignment horizontal="center" wrapText="1"/>
    </xf>
    <xf numFmtId="0" fontId="95" fillId="2" borderId="15" xfId="0" applyFont="1" applyFill="1" applyBorder="1" applyAlignment="1">
      <alignment horizontal="center" vertical="center" wrapText="1"/>
    </xf>
    <xf numFmtId="0" fontId="95" fillId="2" borderId="14" xfId="0" applyFont="1" applyFill="1" applyBorder="1" applyAlignment="1">
      <alignment vertical="center" wrapText="1"/>
    </xf>
    <xf numFmtId="0" fontId="95" fillId="2" borderId="13" xfId="0" applyFont="1" applyFill="1" applyBorder="1" applyAlignment="1">
      <alignment vertical="center" wrapText="1"/>
    </xf>
    <xf numFmtId="0" fontId="95" fillId="2" borderId="32" xfId="0" applyFont="1" applyFill="1" applyBorder="1" applyAlignment="1">
      <alignment vertical="center" wrapText="1"/>
    </xf>
    <xf numFmtId="0" fontId="95" fillId="2" borderId="29" xfId="0" applyFont="1" applyFill="1" applyBorder="1" applyAlignment="1">
      <alignment horizontal="center" vertical="center" wrapText="1"/>
    </xf>
    <xf numFmtId="0" fontId="95" fillId="2" borderId="15" xfId="0" applyFont="1" applyFill="1" applyBorder="1" applyAlignment="1">
      <alignment vertical="center" wrapText="1"/>
    </xf>
    <xf numFmtId="0" fontId="95" fillId="2" borderId="16" xfId="0" applyFont="1" applyFill="1" applyBorder="1" applyAlignment="1">
      <alignment vertical="center" wrapText="1"/>
    </xf>
    <xf numFmtId="0" fontId="95" fillId="2" borderId="31" xfId="0" applyFont="1" applyFill="1" applyBorder="1" applyAlignment="1">
      <alignment horizontal="center" vertical="center" wrapText="1"/>
    </xf>
    <xf numFmtId="0" fontId="89" fillId="2" borderId="29" xfId="0" applyFont="1" applyFill="1" applyBorder="1" applyAlignment="1">
      <alignment horizontal="center" vertical="center" wrapText="1"/>
    </xf>
    <xf numFmtId="0" fontId="95" fillId="7" borderId="14" xfId="0" applyFont="1" applyFill="1" applyBorder="1" applyAlignment="1">
      <alignment horizontal="center" vertical="center" wrapText="1"/>
    </xf>
    <xf numFmtId="0" fontId="103" fillId="2" borderId="32" xfId="0" applyFont="1" applyFill="1" applyBorder="1" applyAlignment="1">
      <alignment horizontal="center" vertical="center" wrapText="1"/>
    </xf>
    <xf numFmtId="0" fontId="103" fillId="2" borderId="14" xfId="0" applyFont="1" applyFill="1" applyBorder="1" applyAlignment="1">
      <alignment horizontal="center" vertical="center" wrapText="1"/>
    </xf>
    <xf numFmtId="0" fontId="89" fillId="2" borderId="16" xfId="0" applyFont="1" applyFill="1" applyBorder="1" applyAlignment="1">
      <alignment horizontal="center" vertical="center" wrapText="1"/>
    </xf>
    <xf numFmtId="0" fontId="89" fillId="7" borderId="15" xfId="0" applyFont="1" applyFill="1" applyBorder="1" applyAlignment="1">
      <alignment horizontal="center" vertical="center" wrapText="1"/>
    </xf>
    <xf numFmtId="0" fontId="103" fillId="2" borderId="13" xfId="0" applyFont="1" applyFill="1" applyBorder="1" applyAlignment="1">
      <alignment horizontal="center" vertical="center" wrapText="1"/>
    </xf>
    <xf numFmtId="1" fontId="95" fillId="3" borderId="28" xfId="0" applyNumberFormat="1" applyFont="1" applyFill="1" applyBorder="1" applyAlignment="1">
      <alignment horizontal="center" vertical="center" wrapText="1"/>
    </xf>
    <xf numFmtId="1" fontId="89" fillId="3" borderId="13" xfId="0" applyNumberFormat="1" applyFont="1" applyFill="1" applyBorder="1" applyAlignment="1">
      <alignment horizontal="center" vertical="center" wrapText="1"/>
    </xf>
    <xf numFmtId="1" fontId="103" fillId="3" borderId="20" xfId="0" applyNumberFormat="1" applyFont="1" applyFill="1" applyBorder="1" applyAlignment="1">
      <alignment horizontal="center" vertical="center" wrapText="1"/>
    </xf>
    <xf numFmtId="1" fontId="103" fillId="3" borderId="27" xfId="0" applyNumberFormat="1" applyFont="1" applyFill="1" applyBorder="1" applyAlignment="1">
      <alignment horizontal="center" vertical="center" wrapText="1"/>
    </xf>
    <xf numFmtId="1" fontId="95" fillId="2" borderId="32" xfId="0" applyNumberFormat="1" applyFont="1" applyFill="1" applyBorder="1" applyAlignment="1">
      <alignment horizontal="center" vertical="center" wrapText="1"/>
    </xf>
    <xf numFmtId="1" fontId="95" fillId="2" borderId="13" xfId="0" applyNumberFormat="1" applyFont="1" applyFill="1" applyBorder="1" applyAlignment="1">
      <alignment horizontal="center" vertical="center" wrapText="1"/>
    </xf>
    <xf numFmtId="0" fontId="95" fillId="2" borderId="12" xfId="0" applyFont="1" applyFill="1" applyBorder="1" applyAlignment="1">
      <alignment horizontal="center" vertical="center" wrapText="1"/>
    </xf>
    <xf numFmtId="0" fontId="95" fillId="7" borderId="28" xfId="0" applyFont="1" applyFill="1" applyBorder="1" applyAlignment="1">
      <alignment horizontal="center" vertical="center" wrapText="1"/>
    </xf>
    <xf numFmtId="0" fontId="95" fillId="7" borderId="29" xfId="0" applyFont="1" applyFill="1" applyBorder="1" applyAlignment="1">
      <alignment horizontal="center" vertical="center" wrapText="1"/>
    </xf>
    <xf numFmtId="0" fontId="95" fillId="7" borderId="27" xfId="0" applyFont="1" applyFill="1" applyBorder="1" applyAlignment="1">
      <alignment horizontal="center" vertical="center" wrapText="1"/>
    </xf>
    <xf numFmtId="0" fontId="95" fillId="7" borderId="20" xfId="0" applyFont="1" applyFill="1" applyBorder="1" applyAlignment="1">
      <alignment horizontal="center" vertical="center" wrapText="1"/>
    </xf>
    <xf numFmtId="0" fontId="95" fillId="7" borderId="33" xfId="0" applyFont="1" applyFill="1" applyBorder="1" applyAlignment="1">
      <alignment horizontal="center" vertical="center" wrapText="1"/>
    </xf>
    <xf numFmtId="0" fontId="89" fillId="7" borderId="19" xfId="0" applyFont="1" applyFill="1" applyBorder="1" applyAlignment="1">
      <alignment horizontal="center" vertical="center" wrapText="1"/>
    </xf>
    <xf numFmtId="0" fontId="103" fillId="33" borderId="31" xfId="0" applyFont="1" applyFill="1" applyBorder="1" applyAlignment="1">
      <alignment horizontal="center" vertical="center" wrapText="1"/>
    </xf>
    <xf numFmtId="0" fontId="103" fillId="33" borderId="19" xfId="0" applyFont="1" applyFill="1" applyBorder="1" applyAlignment="1">
      <alignment horizontal="center" vertical="center" wrapText="1"/>
    </xf>
    <xf numFmtId="1" fontId="89" fillId="3" borderId="29" xfId="0" applyNumberFormat="1" applyFont="1" applyFill="1" applyBorder="1" applyAlignment="1">
      <alignment horizontal="center" vertical="center" wrapText="1"/>
    </xf>
    <xf numFmtId="0" fontId="95" fillId="7" borderId="31" xfId="0" applyFont="1" applyFill="1" applyBorder="1" applyAlignment="1">
      <alignment horizontal="center" vertical="center" wrapText="1"/>
    </xf>
    <xf numFmtId="1" fontId="103" fillId="3" borderId="13" xfId="0" applyNumberFormat="1" applyFont="1" applyFill="1" applyBorder="1" applyAlignment="1">
      <alignment horizontal="center" vertical="center" wrapText="1"/>
    </xf>
    <xf numFmtId="1" fontId="96" fillId="2" borderId="34" xfId="0" applyNumberFormat="1" applyFont="1" applyFill="1" applyBorder="1" applyAlignment="1">
      <alignment vertical="center" wrapText="1"/>
    </xf>
    <xf numFmtId="0" fontId="102" fillId="39" borderId="20" xfId="0" applyFont="1" applyFill="1" applyBorder="1" applyAlignment="1">
      <alignment vertical="center" wrapText="1"/>
    </xf>
    <xf numFmtId="0" fontId="106" fillId="40" borderId="35" xfId="0" applyFont="1" applyFill="1" applyBorder="1" applyAlignment="1">
      <alignment horizontal="center" vertical="center" wrapText="1"/>
    </xf>
    <xf numFmtId="0" fontId="106" fillId="41" borderId="35" xfId="0" applyFont="1" applyFill="1" applyBorder="1" applyAlignment="1">
      <alignment horizontal="center" vertical="center" wrapText="1"/>
    </xf>
    <xf numFmtId="0" fontId="89" fillId="0" borderId="34" xfId="0" applyFont="1" applyBorder="1" applyAlignment="1">
      <alignment/>
    </xf>
    <xf numFmtId="0" fontId="104" fillId="37" borderId="34" xfId="0" applyFont="1" applyFill="1" applyBorder="1" applyAlignment="1">
      <alignment vertical="center" wrapText="1"/>
    </xf>
    <xf numFmtId="1" fontId="96" fillId="40" borderId="34" xfId="0" applyNumberFormat="1" applyFont="1" applyFill="1" applyBorder="1" applyAlignment="1">
      <alignment vertical="center" wrapText="1"/>
    </xf>
    <xf numFmtId="1" fontId="96" fillId="41" borderId="34" xfId="0" applyNumberFormat="1" applyFont="1" applyFill="1" applyBorder="1" applyAlignment="1">
      <alignment vertical="center" wrapText="1"/>
    </xf>
    <xf numFmtId="0" fontId="89" fillId="0" borderId="24" xfId="0" applyFont="1" applyBorder="1" applyAlignment="1">
      <alignment/>
    </xf>
    <xf numFmtId="0" fontId="103" fillId="37" borderId="24" xfId="0" applyFont="1" applyFill="1" applyBorder="1" applyAlignment="1">
      <alignment vertical="center" wrapText="1"/>
    </xf>
    <xf numFmtId="1" fontId="89" fillId="40" borderId="11" xfId="0" applyNumberFormat="1" applyFont="1" applyFill="1" applyBorder="1" applyAlignment="1">
      <alignment vertical="center" wrapText="1"/>
    </xf>
    <xf numFmtId="1" fontId="89" fillId="40" borderId="18" xfId="0" applyNumberFormat="1" applyFont="1" applyFill="1" applyBorder="1" applyAlignment="1">
      <alignment vertical="center" wrapText="1"/>
    </xf>
    <xf numFmtId="1" fontId="89" fillId="41" borderId="11" xfId="0" applyNumberFormat="1" applyFont="1" applyFill="1" applyBorder="1" applyAlignment="1">
      <alignment vertical="center" wrapText="1"/>
    </xf>
    <xf numFmtId="1" fontId="89" fillId="41" borderId="18" xfId="0" applyNumberFormat="1" applyFont="1" applyFill="1" applyBorder="1" applyAlignment="1">
      <alignment vertical="center" wrapText="1"/>
    </xf>
    <xf numFmtId="0" fontId="89" fillId="0" borderId="26" xfId="0" applyFont="1" applyBorder="1" applyAlignment="1">
      <alignment/>
    </xf>
    <xf numFmtId="0" fontId="103" fillId="37" borderId="26" xfId="0" applyFont="1" applyFill="1" applyBorder="1" applyAlignment="1">
      <alignment vertical="center" wrapText="1"/>
    </xf>
    <xf numFmtId="1" fontId="95" fillId="40" borderId="13" xfId="0" applyNumberFormat="1" applyFont="1" applyFill="1" applyBorder="1" applyAlignment="1">
      <alignment vertical="center" wrapText="1"/>
    </xf>
    <xf numFmtId="1" fontId="95" fillId="40" borderId="15" xfId="0" applyNumberFormat="1" applyFont="1" applyFill="1" applyBorder="1" applyAlignment="1">
      <alignment vertical="center" wrapText="1"/>
    </xf>
    <xf numFmtId="1" fontId="95" fillId="41" borderId="13" xfId="0" applyNumberFormat="1" applyFont="1" applyFill="1" applyBorder="1" applyAlignment="1">
      <alignment vertical="center" wrapText="1"/>
    </xf>
    <xf numFmtId="1" fontId="95" fillId="41" borderId="15" xfId="0" applyNumberFormat="1" applyFont="1" applyFill="1" applyBorder="1" applyAlignment="1">
      <alignment vertical="center" wrapText="1"/>
    </xf>
    <xf numFmtId="1" fontId="95" fillId="40" borderId="29" xfId="0" applyNumberFormat="1" applyFont="1" applyFill="1" applyBorder="1" applyAlignment="1">
      <alignment vertical="center" wrapText="1"/>
    </xf>
    <xf numFmtId="1" fontId="95" fillId="40" borderId="19" xfId="0" applyNumberFormat="1" applyFont="1" applyFill="1" applyBorder="1" applyAlignment="1">
      <alignment vertical="center" wrapText="1"/>
    </xf>
    <xf numFmtId="1" fontId="95" fillId="41" borderId="29" xfId="0" applyNumberFormat="1" applyFont="1" applyFill="1" applyBorder="1" applyAlignment="1">
      <alignment vertical="center" wrapText="1"/>
    </xf>
    <xf numFmtId="1" fontId="95" fillId="41" borderId="19" xfId="0" applyNumberFormat="1" applyFont="1" applyFill="1" applyBorder="1" applyAlignment="1">
      <alignment vertical="center" wrapText="1"/>
    </xf>
    <xf numFmtId="0" fontId="89" fillId="0" borderId="26" xfId="0" applyFont="1" applyBorder="1" applyAlignment="1">
      <alignment vertical="center" wrapText="1"/>
    </xf>
    <xf numFmtId="0" fontId="89" fillId="0" borderId="36" xfId="0" applyFont="1" applyBorder="1" applyAlignment="1">
      <alignment/>
    </xf>
    <xf numFmtId="0" fontId="103" fillId="37" borderId="36" xfId="0" applyFont="1" applyFill="1" applyBorder="1" applyAlignment="1">
      <alignment vertical="center" wrapText="1"/>
    </xf>
    <xf numFmtId="0" fontId="89" fillId="0" borderId="37" xfId="0" applyFont="1" applyBorder="1" applyAlignment="1">
      <alignment/>
    </xf>
    <xf numFmtId="0" fontId="104" fillId="37" borderId="37" xfId="0" applyFont="1" applyFill="1" applyBorder="1" applyAlignment="1">
      <alignment vertical="center" wrapText="1"/>
    </xf>
    <xf numFmtId="0" fontId="96" fillId="40" borderId="38" xfId="0" applyFont="1" applyFill="1" applyBorder="1" applyAlignment="1">
      <alignment horizontal="center" vertical="center" wrapText="1"/>
    </xf>
    <xf numFmtId="0" fontId="96" fillId="40" borderId="39" xfId="0" applyFont="1" applyFill="1" applyBorder="1" applyAlignment="1">
      <alignment horizontal="center" vertical="center" wrapText="1"/>
    </xf>
    <xf numFmtId="0" fontId="96" fillId="40" borderId="34" xfId="0" applyFont="1" applyFill="1" applyBorder="1" applyAlignment="1">
      <alignment horizontal="center" vertical="center" wrapText="1"/>
    </xf>
    <xf numFmtId="0" fontId="96" fillId="41" borderId="38" xfId="0" applyFont="1" applyFill="1" applyBorder="1" applyAlignment="1">
      <alignment horizontal="center" vertical="center" wrapText="1"/>
    </xf>
    <xf numFmtId="0" fontId="96" fillId="41" borderId="39" xfId="0" applyFont="1" applyFill="1" applyBorder="1" applyAlignment="1">
      <alignment horizontal="center" vertical="center" wrapText="1"/>
    </xf>
    <xf numFmtId="0" fontId="96" fillId="41" borderId="34" xfId="0" applyFont="1" applyFill="1" applyBorder="1" applyAlignment="1">
      <alignment horizontal="center" vertical="center" wrapText="1"/>
    </xf>
    <xf numFmtId="0" fontId="95" fillId="40" borderId="11" xfId="0" applyFont="1" applyFill="1" applyBorder="1" applyAlignment="1">
      <alignment horizontal="center" vertical="center" wrapText="1"/>
    </xf>
    <xf numFmtId="0" fontId="95" fillId="40" borderId="18" xfId="0" applyFont="1" applyFill="1" applyBorder="1" applyAlignment="1">
      <alignment horizontal="center" vertical="center" wrapText="1"/>
    </xf>
    <xf numFmtId="0" fontId="95" fillId="41" borderId="11" xfId="0" applyFont="1" applyFill="1" applyBorder="1" applyAlignment="1">
      <alignment horizontal="center" vertical="center" wrapText="1"/>
    </xf>
    <xf numFmtId="0" fontId="95" fillId="41" borderId="18" xfId="0" applyFont="1" applyFill="1" applyBorder="1" applyAlignment="1">
      <alignment horizontal="center" vertical="center" wrapText="1"/>
    </xf>
    <xf numFmtId="0" fontId="95" fillId="40" borderId="13" xfId="0" applyFont="1" applyFill="1" applyBorder="1" applyAlignment="1">
      <alignment horizontal="center" vertical="center" wrapText="1"/>
    </xf>
    <xf numFmtId="0" fontId="95" fillId="40" borderId="15" xfId="0" applyFont="1" applyFill="1" applyBorder="1" applyAlignment="1">
      <alignment horizontal="center" vertical="center" wrapText="1"/>
    </xf>
    <xf numFmtId="0" fontId="95" fillId="41" borderId="13" xfId="0" applyFont="1" applyFill="1" applyBorder="1" applyAlignment="1">
      <alignment horizontal="center" vertical="center" wrapText="1"/>
    </xf>
    <xf numFmtId="0" fontId="95" fillId="41" borderId="15" xfId="0" applyFont="1" applyFill="1" applyBorder="1" applyAlignment="1">
      <alignment horizontal="center" vertical="center" wrapText="1"/>
    </xf>
    <xf numFmtId="0" fontId="89" fillId="0" borderId="20" xfId="0" applyFont="1" applyBorder="1" applyAlignment="1">
      <alignment/>
    </xf>
    <xf numFmtId="0" fontId="103" fillId="37" borderId="20" xfId="0" applyFont="1" applyFill="1" applyBorder="1" applyAlignment="1">
      <alignment vertical="center" wrapText="1"/>
    </xf>
    <xf numFmtId="0" fontId="95" fillId="40" borderId="29" xfId="0" applyFont="1" applyFill="1" applyBorder="1" applyAlignment="1">
      <alignment horizontal="center" vertical="center" wrapText="1"/>
    </xf>
    <xf numFmtId="0" fontId="95" fillId="40" borderId="19" xfId="0" applyFont="1" applyFill="1" applyBorder="1" applyAlignment="1">
      <alignment horizontal="center" vertical="center" wrapText="1"/>
    </xf>
    <xf numFmtId="0" fontId="95" fillId="41" borderId="29" xfId="0" applyFont="1" applyFill="1" applyBorder="1" applyAlignment="1">
      <alignment horizontal="center" vertical="center" wrapText="1"/>
    </xf>
    <xf numFmtId="0" fontId="95" fillId="41" borderId="19" xfId="0" applyFont="1" applyFill="1" applyBorder="1" applyAlignment="1">
      <alignment horizontal="center" vertical="center" wrapText="1"/>
    </xf>
    <xf numFmtId="0" fontId="96" fillId="40" borderId="37" xfId="0" applyFont="1" applyFill="1" applyBorder="1" applyAlignment="1">
      <alignment horizontal="center" vertical="center" wrapText="1"/>
    </xf>
    <xf numFmtId="0" fontId="96" fillId="40" borderId="40" xfId="0" applyFont="1" applyFill="1" applyBorder="1" applyAlignment="1">
      <alignment horizontal="center" vertical="center" wrapText="1"/>
    </xf>
    <xf numFmtId="0" fontId="96" fillId="41" borderId="37" xfId="0" applyFont="1" applyFill="1" applyBorder="1" applyAlignment="1">
      <alignment horizontal="center" vertical="center" wrapText="1"/>
    </xf>
    <xf numFmtId="0" fontId="96" fillId="41" borderId="40" xfId="0" applyFont="1" applyFill="1" applyBorder="1" applyAlignment="1">
      <alignment horizontal="center" vertical="center" wrapText="1"/>
    </xf>
    <xf numFmtId="0" fontId="95" fillId="40" borderId="23" xfId="0" applyFont="1" applyFill="1" applyBorder="1" applyAlignment="1">
      <alignment horizontal="center" vertical="center" wrapText="1"/>
    </xf>
    <xf numFmtId="0" fontId="95" fillId="40" borderId="24" xfId="0" applyFont="1" applyFill="1" applyBorder="1" applyAlignment="1">
      <alignment horizontal="center" vertical="center" wrapText="1"/>
    </xf>
    <xf numFmtId="0" fontId="95" fillId="40" borderId="41" xfId="0" applyFont="1" applyFill="1" applyBorder="1" applyAlignment="1">
      <alignment horizontal="center" vertical="center" wrapText="1"/>
    </xf>
    <xf numFmtId="0" fontId="95" fillId="41" borderId="23" xfId="0" applyFont="1" applyFill="1" applyBorder="1" applyAlignment="1">
      <alignment horizontal="center" vertical="center" wrapText="1"/>
    </xf>
    <xf numFmtId="0" fontId="95" fillId="41" borderId="24" xfId="0" applyFont="1" applyFill="1" applyBorder="1" applyAlignment="1">
      <alignment horizontal="center" vertical="center" wrapText="1"/>
    </xf>
    <xf numFmtId="0" fontId="95" fillId="41" borderId="41" xfId="0" applyFont="1" applyFill="1" applyBorder="1" applyAlignment="1">
      <alignment horizontal="center" vertical="center" wrapText="1"/>
    </xf>
    <xf numFmtId="0" fontId="95" fillId="40" borderId="27" xfId="0" applyFont="1" applyFill="1" applyBorder="1" applyAlignment="1">
      <alignment horizontal="center" vertical="center" wrapText="1"/>
    </xf>
    <xf numFmtId="0" fontId="95" fillId="40" borderId="20" xfId="0" applyFont="1" applyFill="1" applyBorder="1" applyAlignment="1">
      <alignment horizontal="center" vertical="center" wrapText="1"/>
    </xf>
    <xf numFmtId="0" fontId="95" fillId="40" borderId="33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0" xfId="0" applyFont="1" applyFill="1" applyBorder="1" applyAlignment="1">
      <alignment horizontal="center" vertical="center" wrapText="1"/>
    </xf>
    <xf numFmtId="0" fontId="95" fillId="41" borderId="33" xfId="0" applyFont="1" applyFill="1" applyBorder="1" applyAlignment="1">
      <alignment horizontal="center" vertical="center" wrapText="1"/>
    </xf>
    <xf numFmtId="0" fontId="107" fillId="37" borderId="37" xfId="0" applyFont="1" applyFill="1" applyBorder="1" applyAlignment="1">
      <alignment vertical="center" wrapText="1"/>
    </xf>
    <xf numFmtId="0" fontId="104" fillId="37" borderId="24" xfId="0" applyFont="1" applyFill="1" applyBorder="1" applyAlignment="1">
      <alignment vertical="center" wrapText="1"/>
    </xf>
    <xf numFmtId="0" fontId="96" fillId="40" borderId="23" xfId="0" applyFont="1" applyFill="1" applyBorder="1" applyAlignment="1">
      <alignment horizontal="center" vertical="center" wrapText="1"/>
    </xf>
    <xf numFmtId="0" fontId="96" fillId="40" borderId="24" xfId="0" applyFont="1" applyFill="1" applyBorder="1" applyAlignment="1">
      <alignment horizontal="center" vertical="center" wrapText="1"/>
    </xf>
    <xf numFmtId="0" fontId="96" fillId="40" borderId="41" xfId="0" applyFont="1" applyFill="1" applyBorder="1" applyAlignment="1">
      <alignment horizontal="center" vertical="center" wrapText="1"/>
    </xf>
    <xf numFmtId="0" fontId="96" fillId="41" borderId="23" xfId="0" applyFont="1" applyFill="1" applyBorder="1" applyAlignment="1">
      <alignment horizontal="center" vertical="center" wrapText="1"/>
    </xf>
    <xf numFmtId="0" fontId="96" fillId="41" borderId="24" xfId="0" applyFont="1" applyFill="1" applyBorder="1" applyAlignment="1">
      <alignment horizontal="center" vertical="center" wrapText="1"/>
    </xf>
    <xf numFmtId="0" fontId="96" fillId="41" borderId="41" xfId="0" applyFont="1" applyFill="1" applyBorder="1" applyAlignment="1">
      <alignment horizontal="center" vertical="center" wrapText="1"/>
    </xf>
    <xf numFmtId="0" fontId="95" fillId="40" borderId="13" xfId="0" applyFont="1" applyFill="1" applyBorder="1" applyAlignment="1">
      <alignment vertical="center" wrapText="1"/>
    </xf>
    <xf numFmtId="0" fontId="95" fillId="40" borderId="15" xfId="0" applyFont="1" applyFill="1" applyBorder="1" applyAlignment="1">
      <alignment vertical="center" wrapText="1"/>
    </xf>
    <xf numFmtId="0" fontId="95" fillId="41" borderId="13" xfId="0" applyFont="1" applyFill="1" applyBorder="1" applyAlignment="1">
      <alignment vertical="center" wrapText="1"/>
    </xf>
    <xf numFmtId="0" fontId="95" fillId="41" borderId="15" xfId="0" applyFont="1" applyFill="1" applyBorder="1" applyAlignment="1">
      <alignment vertical="center" wrapText="1"/>
    </xf>
    <xf numFmtId="0" fontId="95" fillId="40" borderId="26" xfId="0" applyFont="1" applyFill="1" applyBorder="1" applyAlignment="1">
      <alignment vertical="center" wrapText="1"/>
    </xf>
    <xf numFmtId="0" fontId="95" fillId="40" borderId="42" xfId="0" applyFont="1" applyFill="1" applyBorder="1" applyAlignment="1">
      <alignment vertical="center" wrapText="1"/>
    </xf>
    <xf numFmtId="0" fontId="95" fillId="41" borderId="26" xfId="0" applyFont="1" applyFill="1" applyBorder="1" applyAlignment="1">
      <alignment vertical="center" wrapText="1"/>
    </xf>
    <xf numFmtId="0" fontId="95" fillId="41" borderId="42" xfId="0" applyFont="1" applyFill="1" applyBorder="1" applyAlignment="1">
      <alignment vertical="center" wrapText="1"/>
    </xf>
    <xf numFmtId="0" fontId="103" fillId="0" borderId="26" xfId="0" applyFont="1" applyBorder="1" applyAlignment="1">
      <alignment vertical="center" wrapText="1"/>
    </xf>
    <xf numFmtId="0" fontId="95" fillId="40" borderId="42" xfId="0" applyFont="1" applyFill="1" applyBorder="1" applyAlignment="1">
      <alignment horizontal="center" vertical="center" wrapText="1"/>
    </xf>
    <xf numFmtId="0" fontId="95" fillId="41" borderId="42" xfId="0" applyFont="1" applyFill="1" applyBorder="1" applyAlignment="1">
      <alignment horizontal="center" vertical="center" wrapText="1"/>
    </xf>
    <xf numFmtId="0" fontId="104" fillId="37" borderId="26" xfId="0" applyFont="1" applyFill="1" applyBorder="1" applyAlignment="1">
      <alignment vertical="center" wrapText="1"/>
    </xf>
    <xf numFmtId="0" fontId="95" fillId="0" borderId="26" xfId="0" applyFont="1" applyBorder="1" applyAlignment="1">
      <alignment horizontal="center" vertical="center"/>
    </xf>
    <xf numFmtId="0" fontId="96" fillId="41" borderId="13" xfId="0" applyFont="1" applyFill="1" applyBorder="1" applyAlignment="1">
      <alignment horizontal="center" vertical="center" wrapText="1"/>
    </xf>
    <xf numFmtId="0" fontId="100" fillId="37" borderId="26" xfId="0" applyFont="1" applyFill="1" applyBorder="1" applyAlignment="1">
      <alignment vertical="center" wrapText="1"/>
    </xf>
    <xf numFmtId="1" fontId="95" fillId="42" borderId="32" xfId="0" applyNumberFormat="1" applyFont="1" applyFill="1" applyBorder="1" applyAlignment="1">
      <alignment horizontal="center" vertical="center" wrapText="1"/>
    </xf>
    <xf numFmtId="1" fontId="89" fillId="42" borderId="13" xfId="0" applyNumberFormat="1" applyFont="1" applyFill="1" applyBorder="1" applyAlignment="1">
      <alignment horizontal="center" vertical="center" wrapText="1"/>
    </xf>
    <xf numFmtId="0" fontId="96" fillId="40" borderId="13" xfId="0" applyFont="1" applyFill="1" applyBorder="1" applyAlignment="1">
      <alignment horizontal="center" vertical="center" wrapText="1"/>
    </xf>
    <xf numFmtId="0" fontId="96" fillId="40" borderId="26" xfId="0" applyFont="1" applyFill="1" applyBorder="1" applyAlignment="1">
      <alignment vertical="center" wrapText="1"/>
    </xf>
    <xf numFmtId="0" fontId="96" fillId="40" borderId="42" xfId="0" applyFont="1" applyFill="1" applyBorder="1" applyAlignment="1">
      <alignment vertical="center" wrapText="1"/>
    </xf>
    <xf numFmtId="0" fontId="96" fillId="41" borderId="26" xfId="0" applyFont="1" applyFill="1" applyBorder="1" applyAlignment="1">
      <alignment horizontal="center" vertical="center" wrapText="1"/>
    </xf>
    <xf numFmtId="0" fontId="96" fillId="41" borderId="42" xfId="0" applyFont="1" applyFill="1" applyBorder="1" applyAlignment="1">
      <alignment vertical="center" wrapText="1"/>
    </xf>
    <xf numFmtId="0" fontId="95" fillId="40" borderId="29" xfId="0" applyFont="1" applyFill="1" applyBorder="1" applyAlignment="1">
      <alignment vertical="center" wrapText="1"/>
    </xf>
    <xf numFmtId="0" fontId="95" fillId="40" borderId="20" xfId="0" applyFont="1" applyFill="1" applyBorder="1" applyAlignment="1">
      <alignment vertical="center" wrapText="1"/>
    </xf>
    <xf numFmtId="0" fontId="95" fillId="40" borderId="33" xfId="0" applyFont="1" applyFill="1" applyBorder="1" applyAlignment="1">
      <alignment vertical="center" wrapText="1"/>
    </xf>
    <xf numFmtId="0" fontId="95" fillId="41" borderId="29" xfId="0" applyFont="1" applyFill="1" applyBorder="1" applyAlignment="1">
      <alignment vertical="center" wrapText="1"/>
    </xf>
    <xf numFmtId="0" fontId="95" fillId="41" borderId="20" xfId="0" applyFont="1" applyFill="1" applyBorder="1" applyAlignment="1">
      <alignment vertical="center" wrapText="1"/>
    </xf>
    <xf numFmtId="0" fontId="95" fillId="41" borderId="33" xfId="0" applyFont="1" applyFill="1" applyBorder="1" applyAlignment="1">
      <alignment vertical="center" wrapText="1"/>
    </xf>
    <xf numFmtId="0" fontId="95" fillId="40" borderId="26" xfId="0" applyFont="1" applyFill="1" applyBorder="1" applyAlignment="1">
      <alignment horizontal="center" vertical="center" wrapText="1"/>
    </xf>
    <xf numFmtId="0" fontId="95" fillId="41" borderId="26" xfId="0" applyFont="1" applyFill="1" applyBorder="1" applyAlignment="1">
      <alignment horizontal="center" vertical="center" wrapText="1"/>
    </xf>
    <xf numFmtId="1" fontId="104" fillId="3" borderId="14" xfId="0" applyNumberFormat="1" applyFont="1" applyFill="1" applyBorder="1" applyAlignment="1">
      <alignment horizontal="center" vertical="center" wrapText="1"/>
    </xf>
    <xf numFmtId="0" fontId="103" fillId="0" borderId="20" xfId="0" applyFont="1" applyBorder="1" applyAlignment="1">
      <alignment vertical="center" wrapText="1"/>
    </xf>
    <xf numFmtId="0" fontId="95" fillId="0" borderId="39" xfId="0" applyFont="1" applyBorder="1" applyAlignment="1">
      <alignment horizontal="center" vertical="center"/>
    </xf>
    <xf numFmtId="0" fontId="104" fillId="37" borderId="40" xfId="0" applyFont="1" applyFill="1" applyBorder="1" applyAlignment="1">
      <alignment vertical="center" wrapText="1"/>
    </xf>
    <xf numFmtId="1" fontId="104" fillId="40" borderId="39" xfId="0" applyNumberFormat="1" applyFont="1" applyFill="1" applyBorder="1" applyAlignment="1">
      <alignment horizontal="center" vertical="center" wrapText="1"/>
    </xf>
    <xf numFmtId="1" fontId="104" fillId="40" borderId="37" xfId="0" applyNumberFormat="1" applyFont="1" applyFill="1" applyBorder="1" applyAlignment="1">
      <alignment horizontal="center" vertical="center" wrapText="1"/>
    </xf>
    <xf numFmtId="1" fontId="104" fillId="40" borderId="40" xfId="0" applyNumberFormat="1" applyFont="1" applyFill="1" applyBorder="1" applyAlignment="1">
      <alignment horizontal="center" vertical="center" wrapText="1"/>
    </xf>
    <xf numFmtId="1" fontId="104" fillId="41" borderId="39" xfId="0" applyNumberFormat="1" applyFont="1" applyFill="1" applyBorder="1" applyAlignment="1">
      <alignment horizontal="center" vertical="center" wrapText="1"/>
    </xf>
    <xf numFmtId="1" fontId="104" fillId="41" borderId="37" xfId="0" applyNumberFormat="1" applyFont="1" applyFill="1" applyBorder="1" applyAlignment="1">
      <alignment horizontal="center" vertical="center" wrapText="1"/>
    </xf>
    <xf numFmtId="1" fontId="104" fillId="41" borderId="40" xfId="0" applyNumberFormat="1" applyFont="1" applyFill="1" applyBorder="1" applyAlignment="1">
      <alignment horizontal="center" vertical="center" wrapText="1"/>
    </xf>
    <xf numFmtId="0" fontId="102" fillId="2" borderId="43" xfId="0" applyFont="1" applyFill="1" applyBorder="1" applyAlignment="1">
      <alignment vertical="center" wrapText="1"/>
    </xf>
    <xf numFmtId="0" fontId="102" fillId="2" borderId="44" xfId="0" applyFont="1" applyFill="1" applyBorder="1" applyAlignment="1">
      <alignment vertical="center" wrapText="1"/>
    </xf>
    <xf numFmtId="0" fontId="102" fillId="2" borderId="45" xfId="0" applyFont="1" applyFill="1" applyBorder="1" applyAlignment="1">
      <alignment vertical="center" wrapText="1"/>
    </xf>
    <xf numFmtId="1" fontId="102" fillId="40" borderId="46" xfId="0" applyNumberFormat="1" applyFont="1" applyFill="1" applyBorder="1" applyAlignment="1">
      <alignment horizontal="center" vertical="center" wrapText="1"/>
    </xf>
    <xf numFmtId="1" fontId="102" fillId="40" borderId="47" xfId="0" applyNumberFormat="1" applyFont="1" applyFill="1" applyBorder="1" applyAlignment="1">
      <alignment horizontal="center" vertical="center" wrapText="1"/>
    </xf>
    <xf numFmtId="1" fontId="102" fillId="40" borderId="48" xfId="0" applyNumberFormat="1" applyFont="1" applyFill="1" applyBorder="1" applyAlignment="1">
      <alignment horizontal="center" vertical="center" wrapText="1"/>
    </xf>
    <xf numFmtId="1" fontId="102" fillId="41" borderId="46" xfId="0" applyNumberFormat="1" applyFont="1" applyFill="1" applyBorder="1" applyAlignment="1">
      <alignment horizontal="center" vertical="center" wrapText="1"/>
    </xf>
    <xf numFmtId="1" fontId="102" fillId="41" borderId="47" xfId="0" applyNumberFormat="1" applyFont="1" applyFill="1" applyBorder="1" applyAlignment="1">
      <alignment horizontal="center" vertical="center" wrapText="1"/>
    </xf>
    <xf numFmtId="1" fontId="102" fillId="41" borderId="48" xfId="0" applyNumberFormat="1" applyFont="1" applyFill="1" applyBorder="1" applyAlignment="1">
      <alignment horizontal="center" vertical="center" wrapText="1"/>
    </xf>
    <xf numFmtId="0" fontId="102" fillId="2" borderId="31" xfId="0" applyFont="1" applyFill="1" applyBorder="1" applyAlignment="1">
      <alignment vertical="center" wrapText="1"/>
    </xf>
    <xf numFmtId="0" fontId="102" fillId="2" borderId="29" xfId="0" applyFont="1" applyFill="1" applyBorder="1" applyAlignment="1">
      <alignment vertical="center" wrapText="1"/>
    </xf>
    <xf numFmtId="0" fontId="102" fillId="2" borderId="28" xfId="0" applyFont="1" applyFill="1" applyBorder="1" applyAlignment="1">
      <alignment vertical="center" wrapText="1"/>
    </xf>
    <xf numFmtId="1" fontId="102" fillId="40" borderId="25" xfId="0" applyNumberFormat="1" applyFont="1" applyFill="1" applyBorder="1" applyAlignment="1">
      <alignment horizontal="center" vertical="center" wrapText="1"/>
    </xf>
    <xf numFmtId="1" fontId="102" fillId="40" borderId="26" xfId="0" applyNumberFormat="1" applyFont="1" applyFill="1" applyBorder="1" applyAlignment="1">
      <alignment horizontal="center" vertical="center" wrapText="1"/>
    </xf>
    <xf numFmtId="1" fontId="102" fillId="40" borderId="42" xfId="0" applyNumberFormat="1" applyFont="1" applyFill="1" applyBorder="1" applyAlignment="1">
      <alignment horizontal="center" vertical="center" wrapText="1"/>
    </xf>
    <xf numFmtId="1" fontId="102" fillId="41" borderId="25" xfId="0" applyNumberFormat="1" applyFont="1" applyFill="1" applyBorder="1" applyAlignment="1">
      <alignment horizontal="center" vertical="center" wrapText="1"/>
    </xf>
    <xf numFmtId="1" fontId="102" fillId="41" borderId="26" xfId="0" applyNumberFormat="1" applyFont="1" applyFill="1" applyBorder="1" applyAlignment="1">
      <alignment horizontal="center" vertical="center" wrapText="1"/>
    </xf>
    <xf numFmtId="1" fontId="102" fillId="41" borderId="42" xfId="0" applyNumberFormat="1" applyFont="1" applyFill="1" applyBorder="1" applyAlignment="1">
      <alignment horizontal="center" vertical="center" wrapText="1"/>
    </xf>
    <xf numFmtId="0" fontId="102" fillId="2" borderId="49" xfId="0" applyFont="1" applyFill="1" applyBorder="1" applyAlignment="1">
      <alignment vertical="center" wrapText="1"/>
    </xf>
    <xf numFmtId="0" fontId="102" fillId="2" borderId="50" xfId="0" applyFont="1" applyFill="1" applyBorder="1" applyAlignment="1">
      <alignment vertical="center" wrapText="1"/>
    </xf>
    <xf numFmtId="0" fontId="102" fillId="2" borderId="51" xfId="0" applyFont="1" applyFill="1" applyBorder="1" applyAlignment="1">
      <alignment vertical="center" wrapText="1"/>
    </xf>
    <xf numFmtId="0" fontId="102" fillId="2" borderId="52" xfId="0" applyFont="1" applyFill="1" applyBorder="1" applyAlignment="1">
      <alignment vertical="center" wrapText="1"/>
    </xf>
    <xf numFmtId="0" fontId="102" fillId="40" borderId="53" xfId="0" applyFont="1" applyFill="1" applyBorder="1" applyAlignment="1">
      <alignment vertical="center" wrapText="1"/>
    </xf>
    <xf numFmtId="0" fontId="102" fillId="40" borderId="54" xfId="0" applyFont="1" applyFill="1" applyBorder="1" applyAlignment="1">
      <alignment vertical="center" wrapText="1"/>
    </xf>
    <xf numFmtId="0" fontId="102" fillId="40" borderId="55" xfId="0" applyFont="1" applyFill="1" applyBorder="1" applyAlignment="1">
      <alignment vertical="center" wrapText="1"/>
    </xf>
    <xf numFmtId="0" fontId="102" fillId="41" borderId="53" xfId="0" applyFont="1" applyFill="1" applyBorder="1" applyAlignment="1">
      <alignment vertical="center" wrapText="1"/>
    </xf>
    <xf numFmtId="0" fontId="102" fillId="41" borderId="54" xfId="0" applyFont="1" applyFill="1" applyBorder="1" applyAlignment="1">
      <alignment vertical="center" wrapText="1"/>
    </xf>
    <xf numFmtId="0" fontId="102" fillId="41" borderId="55" xfId="0" applyFont="1" applyFill="1" applyBorder="1" applyAlignment="1">
      <alignment vertical="center" wrapText="1"/>
    </xf>
    <xf numFmtId="0" fontId="102" fillId="37" borderId="56" xfId="0" applyFont="1" applyFill="1" applyBorder="1" applyAlignment="1">
      <alignment horizontal="center" vertical="top" wrapText="1"/>
    </xf>
    <xf numFmtId="0" fontId="102" fillId="37" borderId="57" xfId="0" applyFont="1" applyFill="1" applyBorder="1" applyAlignment="1">
      <alignment horizontal="center" vertical="top" wrapText="1"/>
    </xf>
    <xf numFmtId="0" fontId="102" fillId="37" borderId="58" xfId="0" applyFont="1" applyFill="1" applyBorder="1" applyAlignment="1">
      <alignment horizontal="center" vertical="top" wrapText="1"/>
    </xf>
    <xf numFmtId="0" fontId="102" fillId="0" borderId="58" xfId="0" applyFont="1" applyBorder="1" applyAlignment="1">
      <alignment horizontal="center" vertical="center" wrapText="1"/>
    </xf>
    <xf numFmtId="0" fontId="102" fillId="0" borderId="57" xfId="0" applyFont="1" applyBorder="1" applyAlignment="1">
      <alignment horizontal="center" vertical="center" wrapText="1"/>
    </xf>
    <xf numFmtId="0" fontId="102" fillId="37" borderId="59" xfId="0" applyFont="1" applyFill="1" applyBorder="1" applyAlignment="1">
      <alignment horizontal="center" vertical="top" wrapText="1"/>
    </xf>
    <xf numFmtId="49" fontId="102" fillId="33" borderId="58" xfId="0" applyNumberFormat="1" applyFont="1" applyFill="1" applyBorder="1" applyAlignment="1">
      <alignment horizontal="center" vertical="center" wrapText="1"/>
    </xf>
    <xf numFmtId="49" fontId="102" fillId="33" borderId="59" xfId="0" applyNumberFormat="1" applyFont="1" applyFill="1" applyBorder="1" applyAlignment="1">
      <alignment horizontal="center" vertical="center" wrapText="1"/>
    </xf>
    <xf numFmtId="1" fontId="102" fillId="3" borderId="56" xfId="0" applyNumberFormat="1" applyFont="1" applyFill="1" applyBorder="1" applyAlignment="1">
      <alignment horizontal="center" vertical="center" wrapText="1"/>
    </xf>
    <xf numFmtId="1" fontId="102" fillId="3" borderId="59" xfId="0" applyNumberFormat="1" applyFont="1" applyFill="1" applyBorder="1" applyAlignment="1">
      <alignment horizontal="center" vertical="center" wrapText="1"/>
    </xf>
    <xf numFmtId="0" fontId="102" fillId="2" borderId="60" xfId="0" applyFont="1" applyFill="1" applyBorder="1" applyAlignment="1">
      <alignment vertical="center" wrapText="1"/>
    </xf>
    <xf numFmtId="0" fontId="102" fillId="2" borderId="61" xfId="0" applyFont="1" applyFill="1" applyBorder="1" applyAlignment="1">
      <alignment vertical="center" wrapText="1"/>
    </xf>
    <xf numFmtId="0" fontId="102" fillId="2" borderId="62" xfId="0" applyFont="1" applyFill="1" applyBorder="1" applyAlignment="1">
      <alignment vertical="center" wrapText="1"/>
    </xf>
    <xf numFmtId="1" fontId="102" fillId="3" borderId="60" xfId="0" applyNumberFormat="1" applyFont="1" applyFill="1" applyBorder="1" applyAlignment="1">
      <alignment vertical="center" wrapText="1"/>
    </xf>
    <xf numFmtId="1" fontId="102" fillId="3" borderId="61" xfId="0" applyNumberFormat="1" applyFont="1" applyFill="1" applyBorder="1" applyAlignment="1">
      <alignment vertical="center" wrapText="1"/>
    </xf>
    <xf numFmtId="1" fontId="102" fillId="3" borderId="62" xfId="0" applyNumberFormat="1" applyFont="1" applyFill="1" applyBorder="1" applyAlignment="1">
      <alignment vertical="center" wrapText="1"/>
    </xf>
    <xf numFmtId="0" fontId="18" fillId="43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5" fillId="2" borderId="13" xfId="0" applyFont="1" applyFill="1" applyBorder="1" applyAlignment="1">
      <alignment horizontal="center" vertical="center" wrapText="1"/>
    </xf>
    <xf numFmtId="0" fontId="95" fillId="2" borderId="14" xfId="0" applyFont="1" applyFill="1" applyBorder="1" applyAlignment="1">
      <alignment vertical="center" wrapText="1"/>
    </xf>
    <xf numFmtId="0" fontId="95" fillId="2" borderId="32" xfId="0" applyFont="1" applyFill="1" applyBorder="1" applyAlignment="1">
      <alignment horizontal="center" vertical="center" wrapText="1"/>
    </xf>
    <xf numFmtId="0" fontId="95" fillId="2" borderId="13" xfId="0" applyFont="1" applyFill="1" applyBorder="1" applyAlignment="1">
      <alignment vertical="center" wrapText="1"/>
    </xf>
    <xf numFmtId="0" fontId="95" fillId="2" borderId="16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03" fillId="37" borderId="32" xfId="0" applyFont="1" applyFill="1" applyBorder="1" applyAlignment="1">
      <alignment horizontal="center" vertical="center" wrapText="1"/>
    </xf>
    <xf numFmtId="1" fontId="103" fillId="33" borderId="14" xfId="0" applyNumberFormat="1" applyFont="1" applyFill="1" applyBorder="1" applyAlignment="1">
      <alignment horizontal="center" vertical="center" wrapText="1"/>
    </xf>
    <xf numFmtId="1" fontId="89" fillId="33" borderId="15" xfId="0" applyNumberFormat="1" applyFont="1" applyFill="1" applyBorder="1" applyAlignment="1">
      <alignment horizontal="center" vertical="center" wrapText="1"/>
    </xf>
    <xf numFmtId="0" fontId="103" fillId="37" borderId="16" xfId="0" applyFont="1" applyFill="1" applyBorder="1" applyAlignment="1">
      <alignment horizontal="center" vertical="center" wrapText="1"/>
    </xf>
    <xf numFmtId="0" fontId="95" fillId="0" borderId="24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 wrapText="1"/>
    </xf>
    <xf numFmtId="0" fontId="89" fillId="0" borderId="54" xfId="0" applyFont="1" applyBorder="1" applyAlignment="1">
      <alignment horizontal="center" vertical="center" wrapText="1"/>
    </xf>
    <xf numFmtId="0" fontId="103" fillId="33" borderId="0" xfId="0" applyFont="1" applyFill="1" applyBorder="1" applyAlignment="1">
      <alignment horizontal="center" vertical="center" wrapText="1"/>
    </xf>
    <xf numFmtId="0" fontId="89" fillId="33" borderId="0" xfId="0" applyFont="1" applyFill="1" applyBorder="1" applyAlignment="1">
      <alignment horizontal="center" vertical="center" wrapText="1"/>
    </xf>
    <xf numFmtId="0" fontId="103" fillId="37" borderId="31" xfId="0" applyFont="1" applyFill="1" applyBorder="1" applyAlignment="1">
      <alignment horizontal="center" vertical="center" wrapText="1"/>
    </xf>
    <xf numFmtId="0" fontId="96" fillId="7" borderId="32" xfId="0" applyFont="1" applyFill="1" applyBorder="1" applyAlignment="1">
      <alignment horizontal="center" wrapText="1"/>
    </xf>
    <xf numFmtId="0" fontId="96" fillId="7" borderId="16" xfId="0" applyFont="1" applyFill="1" applyBorder="1" applyAlignment="1">
      <alignment horizontal="center" wrapText="1"/>
    </xf>
    <xf numFmtId="0" fontId="96" fillId="7" borderId="15" xfId="0" applyFont="1" applyFill="1" applyBorder="1" applyAlignment="1">
      <alignment horizontal="center" wrapText="1"/>
    </xf>
    <xf numFmtId="0" fontId="95" fillId="7" borderId="14" xfId="0" applyFont="1" applyFill="1" applyBorder="1" applyAlignment="1">
      <alignment horizontal="center" vertical="center" wrapText="1"/>
    </xf>
    <xf numFmtId="0" fontId="89" fillId="7" borderId="15" xfId="0" applyFont="1" applyFill="1" applyBorder="1" applyAlignment="1">
      <alignment horizontal="center" vertical="center" wrapText="1"/>
    </xf>
    <xf numFmtId="0" fontId="95" fillId="7" borderId="16" xfId="0" applyFont="1" applyFill="1" applyBorder="1" applyAlignment="1">
      <alignment horizontal="center" vertical="center" wrapText="1"/>
    </xf>
    <xf numFmtId="0" fontId="89" fillId="7" borderId="13" xfId="0" applyFont="1" applyFill="1" applyBorder="1" applyAlignment="1">
      <alignment horizontal="center" vertical="center" wrapText="1"/>
    </xf>
    <xf numFmtId="0" fontId="95" fillId="7" borderId="13" xfId="0" applyFont="1" applyFill="1" applyBorder="1" applyAlignment="1">
      <alignment horizontal="center" vertical="center" wrapText="1"/>
    </xf>
    <xf numFmtId="0" fontId="95" fillId="2" borderId="14" xfId="0" applyFont="1" applyFill="1" applyBorder="1" applyAlignment="1">
      <alignment horizontal="center" vertical="center" wrapText="1"/>
    </xf>
    <xf numFmtId="0" fontId="95" fillId="2" borderId="15" xfId="0" applyFont="1" applyFill="1" applyBorder="1" applyAlignment="1">
      <alignment horizontal="center" vertical="center" wrapText="1"/>
    </xf>
    <xf numFmtId="0" fontId="102" fillId="2" borderId="20" xfId="0" applyFont="1" applyFill="1" applyBorder="1" applyAlignment="1">
      <alignment horizontal="center" vertical="center" wrapText="1"/>
    </xf>
    <xf numFmtId="0" fontId="102" fillId="2" borderId="28" xfId="0" applyFont="1" applyFill="1" applyBorder="1" applyAlignment="1">
      <alignment horizontal="center" vertical="center" wrapText="1"/>
    </xf>
    <xf numFmtId="0" fontId="102" fillId="7" borderId="16" xfId="0" applyFont="1" applyFill="1" applyBorder="1" applyAlignment="1">
      <alignment horizontal="center" vertical="center" wrapText="1"/>
    </xf>
    <xf numFmtId="0" fontId="102" fillId="7" borderId="13" xfId="0" applyFont="1" applyFill="1" applyBorder="1" applyAlignment="1">
      <alignment horizontal="center" vertical="center" wrapText="1"/>
    </xf>
    <xf numFmtId="0" fontId="102" fillId="7" borderId="14" xfId="0" applyFont="1" applyFill="1" applyBorder="1" applyAlignment="1">
      <alignment horizontal="center" vertical="center" wrapText="1"/>
    </xf>
    <xf numFmtId="0" fontId="103" fillId="2" borderId="14" xfId="0" applyFont="1" applyFill="1" applyBorder="1" applyAlignment="1">
      <alignment horizontal="center" vertical="center" wrapText="1"/>
    </xf>
    <xf numFmtId="0" fontId="89" fillId="2" borderId="16" xfId="0" applyFont="1" applyFill="1" applyBorder="1" applyAlignment="1">
      <alignment horizontal="center" vertical="center" wrapText="1"/>
    </xf>
    <xf numFmtId="0" fontId="103" fillId="2" borderId="32" xfId="0" applyFont="1" applyFill="1" applyBorder="1" applyAlignment="1">
      <alignment horizontal="center" vertical="center" wrapText="1"/>
    </xf>
    <xf numFmtId="0" fontId="89" fillId="2" borderId="13" xfId="0" applyFont="1" applyFill="1" applyBorder="1" applyAlignment="1">
      <alignment horizontal="center" vertical="center" wrapText="1"/>
    </xf>
    <xf numFmtId="0" fontId="103" fillId="2" borderId="13" xfId="0" applyFont="1" applyFill="1" applyBorder="1" applyAlignment="1">
      <alignment horizontal="center" vertical="center" wrapText="1"/>
    </xf>
    <xf numFmtId="0" fontId="95" fillId="7" borderId="32" xfId="0" applyFont="1" applyFill="1" applyBorder="1" applyAlignment="1">
      <alignment horizontal="center" vertical="center" wrapText="1"/>
    </xf>
    <xf numFmtId="1" fontId="103" fillId="3" borderId="32" xfId="0" applyNumberFormat="1" applyFont="1" applyFill="1" applyBorder="1" applyAlignment="1">
      <alignment horizontal="center" vertical="center" wrapText="1"/>
    </xf>
    <xf numFmtId="1" fontId="103" fillId="3" borderId="15" xfId="0" applyNumberFormat="1" applyFont="1" applyFill="1" applyBorder="1" applyAlignment="1">
      <alignment horizontal="center" vertical="center" wrapText="1"/>
    </xf>
    <xf numFmtId="1" fontId="89" fillId="3" borderId="13" xfId="0" applyNumberFormat="1" applyFont="1" applyFill="1" applyBorder="1" applyAlignment="1">
      <alignment horizontal="center" vertical="center" wrapText="1"/>
    </xf>
    <xf numFmtId="1" fontId="103" fillId="3" borderId="14" xfId="0" applyNumberFormat="1" applyFont="1" applyFill="1" applyBorder="1" applyAlignment="1">
      <alignment horizontal="center" vertical="top" wrapText="1"/>
    </xf>
    <xf numFmtId="1" fontId="103" fillId="3" borderId="13" xfId="0" applyNumberFormat="1" applyFont="1" applyFill="1" applyBorder="1" applyAlignment="1">
      <alignment horizontal="center" vertical="top" wrapText="1"/>
    </xf>
    <xf numFmtId="1" fontId="89" fillId="3" borderId="16" xfId="0" applyNumberFormat="1" applyFont="1" applyFill="1" applyBorder="1" applyAlignment="1">
      <alignment horizontal="center" vertical="top" wrapText="1"/>
    </xf>
    <xf numFmtId="0" fontId="103" fillId="31" borderId="32" xfId="0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103" fillId="37" borderId="32" xfId="0" applyFont="1" applyFill="1" applyBorder="1" applyAlignment="1">
      <alignment horizontal="left" vertical="center" wrapText="1"/>
    </xf>
    <xf numFmtId="0" fontId="89" fillId="0" borderId="16" xfId="0" applyFont="1" applyBorder="1" applyAlignment="1">
      <alignment horizontal="left" vertical="center" wrapText="1"/>
    </xf>
    <xf numFmtId="0" fontId="89" fillId="0" borderId="15" xfId="0" applyFont="1" applyBorder="1" applyAlignment="1">
      <alignment horizontal="left" vertical="center" wrapText="1"/>
    </xf>
    <xf numFmtId="0" fontId="104" fillId="0" borderId="25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 wrapText="1"/>
    </xf>
    <xf numFmtId="0" fontId="104" fillId="0" borderId="14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08" fillId="2" borderId="26" xfId="0" applyFont="1" applyFill="1" applyBorder="1" applyAlignment="1">
      <alignment horizontal="center" vertical="center"/>
    </xf>
    <xf numFmtId="1" fontId="96" fillId="41" borderId="32" xfId="0" applyNumberFormat="1" applyFont="1" applyFill="1" applyBorder="1" applyAlignment="1">
      <alignment horizontal="center" wrapText="1"/>
    </xf>
    <xf numFmtId="0" fontId="96" fillId="41" borderId="16" xfId="0" applyFont="1" applyFill="1" applyBorder="1" applyAlignment="1">
      <alignment horizontal="center" wrapText="1"/>
    </xf>
    <xf numFmtId="0" fontId="96" fillId="41" borderId="15" xfId="0" applyFont="1" applyFill="1" applyBorder="1" applyAlignment="1">
      <alignment horizontal="center" wrapText="1"/>
    </xf>
    <xf numFmtId="0" fontId="96" fillId="41" borderId="31" xfId="0" applyFont="1" applyFill="1" applyBorder="1" applyAlignment="1">
      <alignment horizontal="center" wrapText="1"/>
    </xf>
    <xf numFmtId="0" fontId="96" fillId="41" borderId="30" xfId="0" applyFont="1" applyFill="1" applyBorder="1" applyAlignment="1">
      <alignment horizontal="center" wrapText="1"/>
    </xf>
    <xf numFmtId="0" fontId="96" fillId="41" borderId="19" xfId="0" applyFont="1" applyFill="1" applyBorder="1" applyAlignment="1">
      <alignment horizontal="center" wrapText="1"/>
    </xf>
    <xf numFmtId="1" fontId="96" fillId="2" borderId="60" xfId="0" applyNumberFormat="1" applyFont="1" applyFill="1" applyBorder="1" applyAlignment="1">
      <alignment horizontal="center" vertical="center" wrapText="1"/>
    </xf>
    <xf numFmtId="1" fontId="96" fillId="2" borderId="61" xfId="0" applyNumberFormat="1" applyFont="1" applyFill="1" applyBorder="1" applyAlignment="1">
      <alignment horizontal="center" vertical="center" wrapText="1"/>
    </xf>
    <xf numFmtId="1" fontId="96" fillId="2" borderId="62" xfId="0" applyNumberFormat="1" applyFont="1" applyFill="1" applyBorder="1" applyAlignment="1">
      <alignment horizontal="center" vertical="center" wrapText="1"/>
    </xf>
    <xf numFmtId="0" fontId="95" fillId="2" borderId="60" xfId="0" applyFont="1" applyFill="1" applyBorder="1" applyAlignment="1">
      <alignment horizontal="center" vertical="center" wrapText="1"/>
    </xf>
    <xf numFmtId="0" fontId="95" fillId="2" borderId="61" xfId="0" applyFont="1" applyFill="1" applyBorder="1" applyAlignment="1">
      <alignment horizontal="center" vertical="center" wrapText="1"/>
    </xf>
    <xf numFmtId="0" fontId="95" fillId="2" borderId="62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97" fillId="35" borderId="13" xfId="0" applyFont="1" applyFill="1" applyBorder="1" applyAlignment="1">
      <alignment horizontal="center" vertical="center" wrapText="1"/>
    </xf>
    <xf numFmtId="0" fontId="96" fillId="41" borderId="32" xfId="0" applyFont="1" applyFill="1" applyBorder="1" applyAlignment="1">
      <alignment horizontal="center" wrapText="1"/>
    </xf>
    <xf numFmtId="0" fontId="95" fillId="2" borderId="14" xfId="0" applyFont="1" applyFill="1" applyBorder="1" applyAlignment="1">
      <alignment vertical="center" wrapText="1"/>
    </xf>
    <xf numFmtId="0" fontId="95" fillId="2" borderId="15" xfId="0" applyFont="1" applyFill="1" applyBorder="1" applyAlignment="1">
      <alignment vertical="center" wrapText="1"/>
    </xf>
    <xf numFmtId="1" fontId="102" fillId="41" borderId="60" xfId="0" applyNumberFormat="1" applyFont="1" applyFill="1" applyBorder="1" applyAlignment="1">
      <alignment horizontal="center" vertical="center" wrapText="1"/>
    </xf>
    <xf numFmtId="1" fontId="102" fillId="41" borderId="61" xfId="0" applyNumberFormat="1" applyFont="1" applyFill="1" applyBorder="1" applyAlignment="1">
      <alignment horizontal="center" vertical="center" wrapText="1"/>
    </xf>
    <xf numFmtId="1" fontId="102" fillId="41" borderId="62" xfId="0" applyNumberFormat="1" applyFont="1" applyFill="1" applyBorder="1" applyAlignment="1">
      <alignment horizontal="center" vertical="center" wrapText="1"/>
    </xf>
    <xf numFmtId="0" fontId="96" fillId="41" borderId="63" xfId="0" applyFont="1" applyFill="1" applyBorder="1" applyAlignment="1">
      <alignment horizontal="center" wrapText="1"/>
    </xf>
    <xf numFmtId="0" fontId="96" fillId="41" borderId="64" xfId="0" applyFont="1" applyFill="1" applyBorder="1" applyAlignment="1">
      <alignment horizontal="center" wrapText="1"/>
    </xf>
    <xf numFmtId="0" fontId="96" fillId="41" borderId="65" xfId="0" applyFont="1" applyFill="1" applyBorder="1" applyAlignment="1">
      <alignment horizontal="center" wrapText="1"/>
    </xf>
    <xf numFmtId="0" fontId="102" fillId="2" borderId="60" xfId="0" applyFont="1" applyFill="1" applyBorder="1" applyAlignment="1">
      <alignment horizontal="center" vertical="center" wrapText="1"/>
    </xf>
    <xf numFmtId="0" fontId="102" fillId="2" borderId="61" xfId="0" applyFont="1" applyFill="1" applyBorder="1" applyAlignment="1">
      <alignment horizontal="center" vertical="center" wrapText="1"/>
    </xf>
    <xf numFmtId="0" fontId="102" fillId="2" borderId="62" xfId="0" applyFont="1" applyFill="1" applyBorder="1" applyAlignment="1">
      <alignment horizontal="center" vertical="center" wrapText="1"/>
    </xf>
    <xf numFmtId="1" fontId="102" fillId="40" borderId="60" xfId="0" applyNumberFormat="1" applyFont="1" applyFill="1" applyBorder="1" applyAlignment="1">
      <alignment horizontal="center" vertical="center" wrapText="1"/>
    </xf>
    <xf numFmtId="1" fontId="102" fillId="40" borderId="61" xfId="0" applyNumberFormat="1" applyFont="1" applyFill="1" applyBorder="1" applyAlignment="1">
      <alignment horizontal="center" vertical="center" wrapText="1"/>
    </xf>
    <xf numFmtId="1" fontId="102" fillId="40" borderId="62" xfId="0" applyNumberFormat="1" applyFont="1" applyFill="1" applyBorder="1" applyAlignment="1">
      <alignment horizontal="center" vertical="center" wrapText="1"/>
    </xf>
    <xf numFmtId="0" fontId="104" fillId="41" borderId="60" xfId="0" applyFont="1" applyFill="1" applyBorder="1" applyAlignment="1">
      <alignment horizontal="center" wrapText="1"/>
    </xf>
    <xf numFmtId="0" fontId="104" fillId="41" borderId="61" xfId="0" applyFont="1" applyFill="1" applyBorder="1" applyAlignment="1">
      <alignment horizontal="center" wrapText="1"/>
    </xf>
    <xf numFmtId="0" fontId="104" fillId="41" borderId="62" xfId="0" applyFont="1" applyFill="1" applyBorder="1" applyAlignment="1">
      <alignment horizontal="center" wrapText="1"/>
    </xf>
    <xf numFmtId="1" fontId="104" fillId="41" borderId="60" xfId="0" applyNumberFormat="1" applyFont="1" applyFill="1" applyBorder="1" applyAlignment="1">
      <alignment horizontal="center" vertical="center" wrapText="1"/>
    </xf>
    <xf numFmtId="1" fontId="104" fillId="41" borderId="61" xfId="0" applyNumberFormat="1" applyFont="1" applyFill="1" applyBorder="1" applyAlignment="1">
      <alignment horizontal="center" vertical="center" wrapText="1"/>
    </xf>
    <xf numFmtId="1" fontId="104" fillId="41" borderId="62" xfId="0" applyNumberFormat="1" applyFont="1" applyFill="1" applyBorder="1" applyAlignment="1">
      <alignment horizontal="center" vertical="center" wrapText="1"/>
    </xf>
    <xf numFmtId="0" fontId="104" fillId="40" borderId="60" xfId="0" applyFont="1" applyFill="1" applyBorder="1" applyAlignment="1">
      <alignment horizontal="center" wrapText="1"/>
    </xf>
    <xf numFmtId="0" fontId="104" fillId="40" borderId="61" xfId="0" applyFont="1" applyFill="1" applyBorder="1" applyAlignment="1">
      <alignment horizontal="center" wrapText="1"/>
    </xf>
    <xf numFmtId="0" fontId="104" fillId="40" borderId="62" xfId="0" applyFont="1" applyFill="1" applyBorder="1" applyAlignment="1">
      <alignment horizontal="center" wrapText="1"/>
    </xf>
    <xf numFmtId="0" fontId="95" fillId="2" borderId="13" xfId="0" applyFont="1" applyFill="1" applyBorder="1" applyAlignment="1">
      <alignment horizontal="center" vertical="center" wrapText="1"/>
    </xf>
    <xf numFmtId="0" fontId="102" fillId="44" borderId="39" xfId="0" applyFont="1" applyFill="1" applyBorder="1" applyAlignment="1">
      <alignment horizontal="center" vertical="center" wrapText="1"/>
    </xf>
    <xf numFmtId="0" fontId="102" fillId="44" borderId="40" xfId="0" applyFont="1" applyFill="1" applyBorder="1" applyAlignment="1">
      <alignment horizontal="center" vertical="center" wrapText="1"/>
    </xf>
    <xf numFmtId="0" fontId="102" fillId="7" borderId="60" xfId="0" applyFont="1" applyFill="1" applyBorder="1" applyAlignment="1">
      <alignment horizontal="center" vertical="center" wrapText="1"/>
    </xf>
    <xf numFmtId="0" fontId="102" fillId="7" borderId="61" xfId="0" applyFont="1" applyFill="1" applyBorder="1" applyAlignment="1">
      <alignment horizontal="center" vertical="center" wrapText="1"/>
    </xf>
    <xf numFmtId="0" fontId="102" fillId="7" borderId="62" xfId="0" applyFont="1" applyFill="1" applyBorder="1" applyAlignment="1">
      <alignment horizontal="center" vertical="center" wrapText="1"/>
    </xf>
    <xf numFmtId="0" fontId="102" fillId="33" borderId="61" xfId="0" applyFont="1" applyFill="1" applyBorder="1" applyAlignment="1">
      <alignment vertical="center" wrapText="1"/>
    </xf>
    <xf numFmtId="49" fontId="102" fillId="37" borderId="66" xfId="0" applyNumberFormat="1" applyFont="1" applyFill="1" applyBorder="1" applyAlignment="1">
      <alignment horizontal="center" vertical="center" wrapText="1"/>
    </xf>
    <xf numFmtId="49" fontId="102" fillId="37" borderId="22" xfId="0" applyNumberFormat="1" applyFont="1" applyFill="1" applyBorder="1" applyAlignment="1">
      <alignment horizontal="center" vertical="center" wrapText="1"/>
    </xf>
    <xf numFmtId="1" fontId="102" fillId="33" borderId="0" xfId="0" applyNumberFormat="1" applyFont="1" applyFill="1" applyBorder="1" applyAlignment="1">
      <alignment horizontal="center" vertical="center" wrapText="1"/>
    </xf>
    <xf numFmtId="1" fontId="102" fillId="3" borderId="60" xfId="0" applyNumberFormat="1" applyFont="1" applyFill="1" applyBorder="1" applyAlignment="1">
      <alignment horizontal="center" vertical="top" wrapText="1"/>
    </xf>
    <xf numFmtId="1" fontId="102" fillId="3" borderId="61" xfId="0" applyNumberFormat="1" applyFont="1" applyFill="1" applyBorder="1" applyAlignment="1">
      <alignment horizontal="center" vertical="top" wrapText="1"/>
    </xf>
    <xf numFmtId="1" fontId="102" fillId="3" borderId="62" xfId="0" applyNumberFormat="1" applyFont="1" applyFill="1" applyBorder="1" applyAlignment="1">
      <alignment horizontal="center" vertical="top" wrapText="1"/>
    </xf>
    <xf numFmtId="0" fontId="102" fillId="40" borderId="60" xfId="0" applyFont="1" applyFill="1" applyBorder="1" applyAlignment="1">
      <alignment horizontal="center" vertical="center" wrapText="1"/>
    </xf>
    <xf numFmtId="0" fontId="102" fillId="40" borderId="61" xfId="0" applyFont="1" applyFill="1" applyBorder="1" applyAlignment="1">
      <alignment horizontal="center" vertical="center" wrapText="1"/>
    </xf>
    <xf numFmtId="0" fontId="102" fillId="40" borderId="62" xfId="0" applyFont="1" applyFill="1" applyBorder="1" applyAlignment="1">
      <alignment horizontal="center" vertical="center" wrapText="1"/>
    </xf>
    <xf numFmtId="1" fontId="102" fillId="33" borderId="60" xfId="0" applyNumberFormat="1" applyFont="1" applyFill="1" applyBorder="1" applyAlignment="1">
      <alignment horizontal="center" vertical="center" wrapText="1"/>
    </xf>
    <xf numFmtId="1" fontId="102" fillId="33" borderId="62" xfId="0" applyNumberFormat="1" applyFont="1" applyFill="1" applyBorder="1" applyAlignment="1">
      <alignment horizontal="center" vertical="center" wrapText="1"/>
    </xf>
    <xf numFmtId="1" fontId="102" fillId="3" borderId="60" xfId="0" applyNumberFormat="1" applyFont="1" applyFill="1" applyBorder="1" applyAlignment="1">
      <alignment horizontal="center" vertical="center" wrapText="1"/>
    </xf>
    <xf numFmtId="1" fontId="102" fillId="3" borderId="61" xfId="0" applyNumberFormat="1" applyFont="1" applyFill="1" applyBorder="1" applyAlignment="1">
      <alignment horizontal="center" vertical="center" wrapText="1"/>
    </xf>
    <xf numFmtId="1" fontId="102" fillId="3" borderId="62" xfId="0" applyNumberFormat="1" applyFont="1" applyFill="1" applyBorder="1" applyAlignment="1">
      <alignment horizontal="center" vertical="center" wrapText="1"/>
    </xf>
    <xf numFmtId="0" fontId="102" fillId="0" borderId="14" xfId="0" applyFont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 wrapText="1"/>
    </xf>
    <xf numFmtId="0" fontId="102" fillId="2" borderId="27" xfId="0" applyFont="1" applyFill="1" applyBorder="1" applyAlignment="1">
      <alignment horizontal="center" vertical="center" wrapText="1"/>
    </xf>
    <xf numFmtId="49" fontId="102" fillId="2" borderId="60" xfId="0" applyNumberFormat="1" applyFont="1" applyFill="1" applyBorder="1" applyAlignment="1">
      <alignment horizontal="center" vertical="center" wrapText="1"/>
    </xf>
    <xf numFmtId="49" fontId="102" fillId="2" borderId="61" xfId="0" applyNumberFormat="1" applyFont="1" applyFill="1" applyBorder="1" applyAlignment="1">
      <alignment horizontal="center" vertical="center" wrapText="1"/>
    </xf>
    <xf numFmtId="49" fontId="102" fillId="2" borderId="62" xfId="0" applyNumberFormat="1" applyFont="1" applyFill="1" applyBorder="1" applyAlignment="1">
      <alignment horizontal="center" vertical="center" wrapText="1"/>
    </xf>
    <xf numFmtId="0" fontId="102" fillId="7" borderId="21" xfId="0" applyFont="1" applyFill="1" applyBorder="1" applyAlignment="1">
      <alignment horizontal="center" vertical="center" wrapText="1"/>
    </xf>
    <xf numFmtId="0" fontId="102" fillId="7" borderId="67" xfId="0" applyFont="1" applyFill="1" applyBorder="1" applyAlignment="1">
      <alignment horizontal="center" vertical="center" wrapText="1"/>
    </xf>
    <xf numFmtId="49" fontId="102" fillId="7" borderId="60" xfId="0" applyNumberFormat="1" applyFont="1" applyFill="1" applyBorder="1" applyAlignment="1">
      <alignment horizontal="center" vertical="center" wrapText="1"/>
    </xf>
    <xf numFmtId="49" fontId="102" fillId="7" borderId="61" xfId="0" applyNumberFormat="1" applyFont="1" applyFill="1" applyBorder="1" applyAlignment="1">
      <alignment horizontal="center" vertical="center" wrapText="1"/>
    </xf>
    <xf numFmtId="49" fontId="102" fillId="7" borderId="62" xfId="0" applyNumberFormat="1" applyFont="1" applyFill="1" applyBorder="1" applyAlignment="1">
      <alignment horizontal="center" vertical="center" wrapText="1"/>
    </xf>
    <xf numFmtId="1" fontId="102" fillId="3" borderId="14" xfId="0" applyNumberFormat="1" applyFont="1" applyFill="1" applyBorder="1" applyAlignment="1">
      <alignment horizontal="center" vertical="center" wrapText="1"/>
    </xf>
    <xf numFmtId="1" fontId="102" fillId="3" borderId="13" xfId="0" applyNumberFormat="1" applyFont="1" applyFill="1" applyBorder="1" applyAlignment="1">
      <alignment horizontal="center" vertical="center" wrapText="1"/>
    </xf>
    <xf numFmtId="1" fontId="102" fillId="3" borderId="16" xfId="0" applyNumberFormat="1" applyFont="1" applyFill="1" applyBorder="1" applyAlignment="1">
      <alignment horizontal="center" vertical="center" wrapText="1"/>
    </xf>
    <xf numFmtId="0" fontId="102" fillId="44" borderId="32" xfId="0" applyFont="1" applyFill="1" applyBorder="1" applyAlignment="1">
      <alignment horizontal="center" vertical="center" wrapText="1"/>
    </xf>
    <xf numFmtId="0" fontId="102" fillId="44" borderId="15" xfId="0" applyFont="1" applyFill="1" applyBorder="1" applyAlignment="1">
      <alignment horizontal="center" vertical="center" wrapText="1"/>
    </xf>
    <xf numFmtId="0" fontId="102" fillId="33" borderId="32" xfId="0" applyFont="1" applyFill="1" applyBorder="1" applyAlignment="1">
      <alignment horizontal="left" vertical="center" wrapText="1"/>
    </xf>
    <xf numFmtId="0" fontId="102" fillId="33" borderId="16" xfId="0" applyFont="1" applyFill="1" applyBorder="1" applyAlignment="1">
      <alignment horizontal="left" vertical="center" wrapText="1"/>
    </xf>
    <xf numFmtId="0" fontId="102" fillId="33" borderId="15" xfId="0" applyFont="1" applyFill="1" applyBorder="1" applyAlignment="1">
      <alignment horizontal="left" vertical="center" wrapText="1"/>
    </xf>
    <xf numFmtId="0" fontId="102" fillId="33" borderId="32" xfId="0" applyFont="1" applyFill="1" applyBorder="1" applyAlignment="1">
      <alignment horizontal="center" vertical="center" wrapText="1"/>
    </xf>
    <xf numFmtId="0" fontId="102" fillId="33" borderId="13" xfId="0" applyFont="1" applyFill="1" applyBorder="1" applyAlignment="1">
      <alignment horizontal="center" vertical="center" wrapText="1"/>
    </xf>
    <xf numFmtId="0" fontId="102" fillId="33" borderId="14" xfId="0" applyFont="1" applyFill="1" applyBorder="1" applyAlignment="1">
      <alignment horizontal="center" vertical="center" wrapText="1"/>
    </xf>
    <xf numFmtId="1" fontId="102" fillId="33" borderId="30" xfId="0" applyNumberFormat="1" applyFont="1" applyFill="1" applyBorder="1" applyAlignment="1">
      <alignment horizontal="center" vertical="center" wrapText="1"/>
    </xf>
    <xf numFmtId="1" fontId="102" fillId="33" borderId="19" xfId="0" applyNumberFormat="1" applyFont="1" applyFill="1" applyBorder="1" applyAlignment="1">
      <alignment horizontal="center" vertical="center" wrapText="1"/>
    </xf>
    <xf numFmtId="1" fontId="102" fillId="33" borderId="10" xfId="0" applyNumberFormat="1" applyFont="1" applyFill="1" applyBorder="1" applyAlignment="1">
      <alignment horizontal="center" vertical="center" wrapText="1"/>
    </xf>
    <xf numFmtId="1" fontId="102" fillId="33" borderId="18" xfId="0" applyNumberFormat="1" applyFont="1" applyFill="1" applyBorder="1" applyAlignment="1">
      <alignment horizontal="center" vertical="center" wrapText="1"/>
    </xf>
    <xf numFmtId="0" fontId="102" fillId="2" borderId="14" xfId="0" applyFont="1" applyFill="1" applyBorder="1" applyAlignment="1">
      <alignment horizontal="center" vertical="center" wrapText="1"/>
    </xf>
    <xf numFmtId="0" fontId="102" fillId="2" borderId="16" xfId="0" applyFont="1" applyFill="1" applyBorder="1" applyAlignment="1">
      <alignment horizontal="center" vertical="center" wrapText="1"/>
    </xf>
    <xf numFmtId="0" fontId="102" fillId="2" borderId="25" xfId="0" applyFont="1" applyFill="1" applyBorder="1" applyAlignment="1">
      <alignment horizontal="center" vertical="center" wrapText="1"/>
    </xf>
    <xf numFmtId="0" fontId="102" fillId="2" borderId="26" xfId="0" applyFont="1" applyFill="1" applyBorder="1" applyAlignment="1">
      <alignment horizontal="center" vertical="center" wrapText="1"/>
    </xf>
    <xf numFmtId="49" fontId="102" fillId="33" borderId="25" xfId="0" applyNumberFormat="1" applyFont="1" applyFill="1" applyBorder="1" applyAlignment="1">
      <alignment horizontal="center" vertical="center" wrapText="1"/>
    </xf>
    <xf numFmtId="49" fontId="102" fillId="33" borderId="26" xfId="0" applyNumberFormat="1" applyFont="1" applyFill="1" applyBorder="1" applyAlignment="1">
      <alignment horizontal="center" vertical="center" wrapText="1"/>
    </xf>
    <xf numFmtId="49" fontId="102" fillId="33" borderId="42" xfId="0" applyNumberFormat="1" applyFont="1" applyFill="1" applyBorder="1" applyAlignment="1">
      <alignment horizontal="center" vertical="center" wrapText="1"/>
    </xf>
    <xf numFmtId="1" fontId="102" fillId="3" borderId="32" xfId="0" applyNumberFormat="1" applyFont="1" applyFill="1" applyBorder="1" applyAlignment="1">
      <alignment horizontal="center" vertical="center" wrapText="1"/>
    </xf>
    <xf numFmtId="1" fontId="102" fillId="3" borderId="15" xfId="0" applyNumberFormat="1" applyFont="1" applyFill="1" applyBorder="1" applyAlignment="1">
      <alignment horizontal="center" vertical="center" wrapText="1"/>
    </xf>
    <xf numFmtId="1" fontId="102" fillId="2" borderId="16" xfId="0" applyNumberFormat="1" applyFont="1" applyFill="1" applyBorder="1" applyAlignment="1">
      <alignment horizontal="center" vertical="center" wrapText="1"/>
    </xf>
    <xf numFmtId="1" fontId="102" fillId="2" borderId="13" xfId="0" applyNumberFormat="1" applyFont="1" applyFill="1" applyBorder="1" applyAlignment="1">
      <alignment horizontal="center" vertical="center" wrapText="1"/>
    </xf>
    <xf numFmtId="1" fontId="102" fillId="2" borderId="14" xfId="0" applyNumberFormat="1" applyFont="1" applyFill="1" applyBorder="1" applyAlignment="1">
      <alignment horizontal="center" vertical="center" wrapText="1"/>
    </xf>
    <xf numFmtId="0" fontId="102" fillId="7" borderId="32" xfId="0" applyFont="1" applyFill="1" applyBorder="1" applyAlignment="1">
      <alignment horizontal="center" vertical="center" wrapText="1"/>
    </xf>
    <xf numFmtId="0" fontId="102" fillId="7" borderId="15" xfId="0" applyFont="1" applyFill="1" applyBorder="1" applyAlignment="1">
      <alignment horizontal="center" vertical="center" wrapText="1"/>
    </xf>
    <xf numFmtId="1" fontId="102" fillId="33" borderId="16" xfId="0" applyNumberFormat="1" applyFont="1" applyFill="1" applyBorder="1" applyAlignment="1">
      <alignment horizontal="center" vertical="center" wrapText="1"/>
    </xf>
    <xf numFmtId="1" fontId="102" fillId="2" borderId="32" xfId="0" applyNumberFormat="1" applyFont="1" applyFill="1" applyBorder="1" applyAlignment="1">
      <alignment horizontal="center" vertical="center" wrapText="1"/>
    </xf>
    <xf numFmtId="1" fontId="102" fillId="2" borderId="15" xfId="0" applyNumberFormat="1" applyFont="1" applyFill="1" applyBorder="1" applyAlignment="1">
      <alignment horizontal="center" vertical="center" wrapText="1"/>
    </xf>
    <xf numFmtId="0" fontId="102" fillId="33" borderId="42" xfId="0" applyNumberFormat="1" applyFont="1" applyFill="1" applyBorder="1" applyAlignment="1">
      <alignment horizontal="center" vertical="center" wrapText="1"/>
    </xf>
    <xf numFmtId="0" fontId="102" fillId="2" borderId="68" xfId="0" applyFont="1" applyFill="1" applyBorder="1" applyAlignment="1">
      <alignment horizontal="center" vertical="center" wrapText="1"/>
    </xf>
    <xf numFmtId="0" fontId="102" fillId="2" borderId="64" xfId="0" applyFont="1" applyFill="1" applyBorder="1" applyAlignment="1">
      <alignment horizontal="center" vertical="center" wrapText="1"/>
    </xf>
    <xf numFmtId="0" fontId="102" fillId="7" borderId="68" xfId="0" applyFont="1" applyFill="1" applyBorder="1" applyAlignment="1">
      <alignment horizontal="center" vertical="center" wrapText="1"/>
    </xf>
    <xf numFmtId="0" fontId="102" fillId="7" borderId="69" xfId="0" applyFont="1" applyFill="1" applyBorder="1" applyAlignment="1">
      <alignment horizontal="center" vertical="center" wrapText="1"/>
    </xf>
    <xf numFmtId="0" fontId="102" fillId="7" borderId="65" xfId="0" applyFont="1" applyFill="1" applyBorder="1" applyAlignment="1">
      <alignment horizontal="center" vertical="center" wrapText="1"/>
    </xf>
    <xf numFmtId="0" fontId="102" fillId="2" borderId="47" xfId="0" applyFont="1" applyFill="1" applyBorder="1" applyAlignment="1">
      <alignment horizontal="center" vertical="center" wrapText="1"/>
    </xf>
    <xf numFmtId="0" fontId="102" fillId="2" borderId="46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2" fillId="0" borderId="18" xfId="0" applyFont="1" applyBorder="1" applyAlignment="1">
      <alignment horizontal="center" vertical="center" wrapText="1"/>
    </xf>
    <xf numFmtId="1" fontId="102" fillId="2" borderId="63" xfId="0" applyNumberFormat="1" applyFont="1" applyFill="1" applyBorder="1" applyAlignment="1">
      <alignment horizontal="center" vertical="center" wrapText="1"/>
    </xf>
    <xf numFmtId="1" fontId="102" fillId="2" borderId="69" xfId="0" applyNumberFormat="1" applyFont="1" applyFill="1" applyBorder="1" applyAlignment="1">
      <alignment horizontal="center" vertical="center" wrapText="1"/>
    </xf>
    <xf numFmtId="1" fontId="102" fillId="2" borderId="68" xfId="0" applyNumberFormat="1" applyFont="1" applyFill="1" applyBorder="1" applyAlignment="1">
      <alignment horizontal="center" vertical="center" wrapText="1"/>
    </xf>
    <xf numFmtId="1" fontId="102" fillId="2" borderId="65" xfId="0" applyNumberFormat="1" applyFont="1" applyFill="1" applyBorder="1" applyAlignment="1">
      <alignment horizontal="center" vertical="center" wrapText="1"/>
    </xf>
    <xf numFmtId="1" fontId="102" fillId="2" borderId="64" xfId="0" applyNumberFormat="1" applyFont="1" applyFill="1" applyBorder="1" applyAlignment="1">
      <alignment horizontal="center" vertical="center" wrapText="1"/>
    </xf>
    <xf numFmtId="0" fontId="102" fillId="7" borderId="63" xfId="0" applyFont="1" applyFill="1" applyBorder="1" applyAlignment="1">
      <alignment horizontal="center" vertical="center" wrapText="1"/>
    </xf>
    <xf numFmtId="1" fontId="95" fillId="2" borderId="26" xfId="0" applyNumberFormat="1" applyFont="1" applyFill="1" applyBorder="1" applyAlignment="1">
      <alignment horizontal="center" vertical="center" wrapText="1"/>
    </xf>
    <xf numFmtId="1" fontId="95" fillId="2" borderId="14" xfId="0" applyNumberFormat="1" applyFont="1" applyFill="1" applyBorder="1" applyAlignment="1">
      <alignment horizontal="center" vertical="center" wrapText="1"/>
    </xf>
    <xf numFmtId="1" fontId="95" fillId="7" borderId="26" xfId="0" applyNumberFormat="1" applyFont="1" applyFill="1" applyBorder="1" applyAlignment="1">
      <alignment horizontal="center" vertical="center" wrapText="1"/>
    </xf>
    <xf numFmtId="1" fontId="95" fillId="7" borderId="42" xfId="0" applyNumberFormat="1" applyFont="1" applyFill="1" applyBorder="1" applyAlignment="1">
      <alignment horizontal="center" vertical="center" wrapText="1"/>
    </xf>
    <xf numFmtId="1" fontId="103" fillId="2" borderId="26" xfId="0" applyNumberFormat="1" applyFont="1" applyFill="1" applyBorder="1" applyAlignment="1">
      <alignment horizontal="center" vertical="center" wrapText="1"/>
    </xf>
    <xf numFmtId="1" fontId="103" fillId="2" borderId="25" xfId="0" applyNumberFormat="1" applyFont="1" applyFill="1" applyBorder="1" applyAlignment="1">
      <alignment horizontal="center" vertical="center" wrapText="1"/>
    </xf>
    <xf numFmtId="1" fontId="95" fillId="2" borderId="15" xfId="0" applyNumberFormat="1" applyFont="1" applyFill="1" applyBorder="1" applyAlignment="1">
      <alignment horizontal="center" vertical="center" wrapText="1"/>
    </xf>
    <xf numFmtId="1" fontId="95" fillId="7" borderId="13" xfId="0" applyNumberFormat="1" applyFont="1" applyFill="1" applyBorder="1" applyAlignment="1">
      <alignment horizontal="center" vertical="center" wrapText="1"/>
    </xf>
    <xf numFmtId="1" fontId="95" fillId="7" borderId="20" xfId="0" applyNumberFormat="1" applyFont="1" applyFill="1" applyBorder="1" applyAlignment="1">
      <alignment horizontal="center" vertical="center" wrapText="1"/>
    </xf>
    <xf numFmtId="1" fontId="95" fillId="7" borderId="33" xfId="0" applyNumberFormat="1" applyFont="1" applyFill="1" applyBorder="1" applyAlignment="1">
      <alignment horizontal="center" vertical="center" wrapText="1"/>
    </xf>
    <xf numFmtId="1" fontId="95" fillId="7" borderId="14" xfId="0" applyNumberFormat="1" applyFont="1" applyFill="1" applyBorder="1" applyAlignment="1">
      <alignment horizontal="center" vertical="center" wrapText="1"/>
    </xf>
    <xf numFmtId="1" fontId="95" fillId="7" borderId="25" xfId="0" applyNumberFormat="1" applyFont="1" applyFill="1" applyBorder="1" applyAlignment="1">
      <alignment horizontal="center" vertical="center" wrapText="1"/>
    </xf>
    <xf numFmtId="1" fontId="95" fillId="7" borderId="32" xfId="0" applyNumberFormat="1" applyFont="1" applyFill="1" applyBorder="1" applyAlignment="1">
      <alignment horizontal="center" vertical="center" wrapText="1"/>
    </xf>
    <xf numFmtId="1" fontId="89" fillId="7" borderId="13" xfId="0" applyNumberFormat="1" applyFont="1" applyFill="1" applyBorder="1" applyAlignment="1">
      <alignment horizontal="center" vertical="center" wrapText="1"/>
    </xf>
    <xf numFmtId="1" fontId="103" fillId="2" borderId="27" xfId="0" applyNumberFormat="1" applyFont="1" applyFill="1" applyBorder="1" applyAlignment="1">
      <alignment horizontal="center" vertical="center" wrapText="1"/>
    </xf>
    <xf numFmtId="1" fontId="103" fillId="2" borderId="20" xfId="0" applyNumberFormat="1" applyFont="1" applyFill="1" applyBorder="1" applyAlignment="1">
      <alignment horizontal="center" vertical="center" wrapText="1"/>
    </xf>
    <xf numFmtId="1" fontId="95" fillId="7" borderId="29" xfId="0" applyNumberFormat="1" applyFont="1" applyFill="1" applyBorder="1" applyAlignment="1">
      <alignment horizontal="center" vertical="center" wrapText="1"/>
    </xf>
    <xf numFmtId="1" fontId="103" fillId="3" borderId="26" xfId="0" applyNumberFormat="1" applyFont="1" applyFill="1" applyBorder="1" applyAlignment="1">
      <alignment horizontal="center" vertical="center" wrapText="1"/>
    </xf>
    <xf numFmtId="1" fontId="103" fillId="3" borderId="14" xfId="0" applyNumberFormat="1" applyFont="1" applyFill="1" applyBorder="1" applyAlignment="1">
      <alignment horizontal="center" vertical="center" wrapText="1"/>
    </xf>
    <xf numFmtId="1" fontId="95" fillId="2" borderId="25" xfId="0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left" vertical="top"/>
    </xf>
    <xf numFmtId="0" fontId="1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3" fillId="37" borderId="26" xfId="0" applyFont="1" applyFill="1" applyBorder="1" applyAlignment="1">
      <alignment horizontal="center" vertical="center" wrapText="1"/>
    </xf>
    <xf numFmtId="0" fontId="96" fillId="2" borderId="32" xfId="0" applyFont="1" applyFill="1" applyBorder="1" applyAlignment="1">
      <alignment horizontal="center" vertical="center" wrapText="1"/>
    </xf>
    <xf numFmtId="0" fontId="96" fillId="2" borderId="16" xfId="0" applyFont="1" applyFill="1" applyBorder="1" applyAlignment="1">
      <alignment horizontal="center" vertical="center" wrapText="1"/>
    </xf>
    <xf numFmtId="0" fontId="96" fillId="2" borderId="15" xfId="0" applyFont="1" applyFill="1" applyBorder="1" applyAlignment="1">
      <alignment horizontal="center" vertical="center" wrapText="1"/>
    </xf>
    <xf numFmtId="0" fontId="96" fillId="2" borderId="70" xfId="0" applyFont="1" applyFill="1" applyBorder="1" applyAlignment="1">
      <alignment horizontal="center" vertical="center" wrapText="1"/>
    </xf>
    <xf numFmtId="1" fontId="99" fillId="33" borderId="71" xfId="0" applyNumberFormat="1" applyFont="1" applyFill="1" applyBorder="1" applyAlignment="1">
      <alignment horizontal="center" vertical="center"/>
    </xf>
    <xf numFmtId="1" fontId="99" fillId="33" borderId="32" xfId="0" applyNumberFormat="1" applyFont="1" applyFill="1" applyBorder="1" applyAlignment="1">
      <alignment horizontal="center" vertical="center"/>
    </xf>
    <xf numFmtId="1" fontId="99" fillId="33" borderId="16" xfId="0" applyNumberFormat="1" applyFont="1" applyFill="1" applyBorder="1" applyAlignment="1">
      <alignment horizontal="center" vertical="center"/>
    </xf>
    <xf numFmtId="1" fontId="99" fillId="33" borderId="15" xfId="0" applyNumberFormat="1" applyFont="1" applyFill="1" applyBorder="1" applyAlignment="1">
      <alignment horizontal="center" vertical="center"/>
    </xf>
    <xf numFmtId="0" fontId="99" fillId="33" borderId="71" xfId="0" applyFont="1" applyFill="1" applyBorder="1" applyAlignment="1">
      <alignment horizontal="center" vertical="center"/>
    </xf>
    <xf numFmtId="0" fontId="99" fillId="33" borderId="32" xfId="0" applyFont="1" applyFill="1" applyBorder="1" applyAlignment="1">
      <alignment horizontal="center" vertical="center"/>
    </xf>
    <xf numFmtId="0" fontId="99" fillId="33" borderId="16" xfId="0" applyFont="1" applyFill="1" applyBorder="1" applyAlignment="1">
      <alignment horizontal="center" vertical="center"/>
    </xf>
    <xf numFmtId="0" fontId="99" fillId="33" borderId="15" xfId="0" applyFont="1" applyFill="1" applyBorder="1" applyAlignment="1">
      <alignment horizontal="center" vertical="center"/>
    </xf>
    <xf numFmtId="0" fontId="96" fillId="40" borderId="32" xfId="0" applyFont="1" applyFill="1" applyBorder="1" applyAlignment="1">
      <alignment horizontal="center" wrapText="1"/>
    </xf>
    <xf numFmtId="0" fontId="96" fillId="40" borderId="16" xfId="0" applyFont="1" applyFill="1" applyBorder="1" applyAlignment="1">
      <alignment horizontal="center" wrapText="1"/>
    </xf>
    <xf numFmtId="0" fontId="96" fillId="40" borderId="15" xfId="0" applyFont="1" applyFill="1" applyBorder="1" applyAlignment="1">
      <alignment horizontal="center" wrapText="1"/>
    </xf>
    <xf numFmtId="49" fontId="102" fillId="37" borderId="72" xfId="0" applyNumberFormat="1" applyFont="1" applyFill="1" applyBorder="1" applyAlignment="1">
      <alignment horizontal="center" vertical="center" wrapText="1"/>
    </xf>
    <xf numFmtId="49" fontId="102" fillId="37" borderId="36" xfId="0" applyNumberFormat="1" applyFont="1" applyFill="1" applyBorder="1" applyAlignment="1">
      <alignment horizontal="center" vertical="center" wrapText="1"/>
    </xf>
    <xf numFmtId="49" fontId="102" fillId="33" borderId="36" xfId="0" applyNumberFormat="1" applyFont="1" applyFill="1" applyBorder="1" applyAlignment="1">
      <alignment horizontal="center" vertical="center" wrapText="1"/>
    </xf>
    <xf numFmtId="49" fontId="102" fillId="33" borderId="73" xfId="0" applyNumberFormat="1" applyFont="1" applyFill="1" applyBorder="1" applyAlignment="1">
      <alignment horizontal="center" vertical="center" wrapText="1"/>
    </xf>
    <xf numFmtId="49" fontId="102" fillId="33" borderId="46" xfId="0" applyNumberFormat="1" applyFont="1" applyFill="1" applyBorder="1" applyAlignment="1">
      <alignment horizontal="center" vertical="center" wrapText="1"/>
    </xf>
    <xf numFmtId="49" fontId="102" fillId="33" borderId="47" xfId="0" applyNumberFormat="1" applyFont="1" applyFill="1" applyBorder="1" applyAlignment="1">
      <alignment horizontal="center" vertical="center" wrapText="1"/>
    </xf>
    <xf numFmtId="49" fontId="102" fillId="33" borderId="48" xfId="0" applyNumberFormat="1" applyFont="1" applyFill="1" applyBorder="1" applyAlignment="1">
      <alignment horizontal="center" vertical="center" wrapText="1"/>
    </xf>
    <xf numFmtId="1" fontId="102" fillId="3" borderId="63" xfId="0" applyNumberFormat="1" applyFont="1" applyFill="1" applyBorder="1" applyAlignment="1">
      <alignment horizontal="center" vertical="center" wrapText="1"/>
    </xf>
    <xf numFmtId="1" fontId="102" fillId="3" borderId="65" xfId="0" applyNumberFormat="1" applyFont="1" applyFill="1" applyBorder="1" applyAlignment="1">
      <alignment horizontal="center" vertical="center" wrapText="1"/>
    </xf>
    <xf numFmtId="0" fontId="102" fillId="0" borderId="69" xfId="0" applyFont="1" applyBorder="1" applyAlignment="1">
      <alignment/>
    </xf>
    <xf numFmtId="1" fontId="102" fillId="3" borderId="68" xfId="0" applyNumberFormat="1" applyFont="1" applyFill="1" applyBorder="1" applyAlignment="1">
      <alignment horizontal="center" vertical="center" wrapText="1"/>
    </xf>
    <xf numFmtId="1" fontId="102" fillId="3" borderId="64" xfId="0" applyNumberFormat="1" applyFont="1" applyFill="1" applyBorder="1" applyAlignment="1">
      <alignment horizontal="center" vertical="center" wrapText="1"/>
    </xf>
    <xf numFmtId="0" fontId="102" fillId="7" borderId="74" xfId="0" applyFont="1" applyFill="1" applyBorder="1" applyAlignment="1">
      <alignment horizontal="center" vertical="center" wrapText="1"/>
    </xf>
    <xf numFmtId="0" fontId="102" fillId="36" borderId="14" xfId="0" applyFont="1" applyFill="1" applyBorder="1" applyAlignment="1">
      <alignment horizontal="center" vertical="center"/>
    </xf>
    <xf numFmtId="0" fontId="102" fillId="36" borderId="16" xfId="0" applyFont="1" applyFill="1" applyBorder="1" applyAlignment="1">
      <alignment horizontal="center" vertical="center"/>
    </xf>
    <xf numFmtId="0" fontId="102" fillId="36" borderId="13" xfId="0" applyFont="1" applyFill="1" applyBorder="1" applyAlignment="1">
      <alignment horizontal="center" vertical="center"/>
    </xf>
    <xf numFmtId="1" fontId="103" fillId="33" borderId="26" xfId="0" applyNumberFormat="1" applyFont="1" applyFill="1" applyBorder="1" applyAlignment="1">
      <alignment horizontal="center" vertical="center" wrapText="1"/>
    </xf>
    <xf numFmtId="1" fontId="103" fillId="33" borderId="42" xfId="0" applyNumberFormat="1" applyFont="1" applyFill="1" applyBorder="1" applyAlignment="1">
      <alignment horizontal="center" vertical="center" wrapText="1"/>
    </xf>
    <xf numFmtId="0" fontId="95" fillId="7" borderId="26" xfId="0" applyFont="1" applyFill="1" applyBorder="1" applyAlignment="1">
      <alignment horizontal="center" vertical="center" wrapText="1"/>
    </xf>
    <xf numFmtId="0" fontId="96" fillId="7" borderId="25" xfId="0" applyFont="1" applyFill="1" applyBorder="1" applyAlignment="1">
      <alignment horizontal="center" vertical="center" wrapText="1"/>
    </xf>
    <xf numFmtId="0" fontId="96" fillId="7" borderId="26" xfId="0" applyFont="1" applyFill="1" applyBorder="1" applyAlignment="1">
      <alignment horizontal="center" vertical="center" wrapText="1"/>
    </xf>
    <xf numFmtId="0" fontId="95" fillId="7" borderId="42" xfId="0" applyFont="1" applyFill="1" applyBorder="1" applyAlignment="1">
      <alignment horizontal="center" vertical="center" wrapText="1"/>
    </xf>
    <xf numFmtId="0" fontId="102" fillId="7" borderId="53" xfId="0" applyFont="1" applyFill="1" applyBorder="1" applyAlignment="1">
      <alignment horizontal="center" vertical="center" wrapText="1"/>
    </xf>
    <xf numFmtId="1" fontId="102" fillId="3" borderId="75" xfId="0" applyNumberFormat="1" applyFont="1" applyFill="1" applyBorder="1" applyAlignment="1">
      <alignment horizontal="center" vertical="center" wrapText="1"/>
    </xf>
    <xf numFmtId="0" fontId="102" fillId="2" borderId="54" xfId="0" applyFont="1" applyFill="1" applyBorder="1" applyAlignment="1">
      <alignment horizontal="center" vertical="center" wrapText="1"/>
    </xf>
    <xf numFmtId="0" fontId="102" fillId="2" borderId="21" xfId="0" applyFont="1" applyFill="1" applyBorder="1" applyAlignment="1">
      <alignment horizontal="center" vertical="center" wrapText="1"/>
    </xf>
    <xf numFmtId="0" fontId="102" fillId="37" borderId="22" xfId="0" applyFont="1" applyFill="1" applyBorder="1" applyAlignment="1">
      <alignment horizontal="center" vertical="top" wrapText="1"/>
    </xf>
    <xf numFmtId="1" fontId="102" fillId="3" borderId="54" xfId="0" applyNumberFormat="1" applyFont="1" applyFill="1" applyBorder="1" applyAlignment="1">
      <alignment horizontal="center" vertical="center" wrapText="1"/>
    </xf>
    <xf numFmtId="1" fontId="102" fillId="3" borderId="21" xfId="0" applyNumberFormat="1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102" fillId="37" borderId="76" xfId="0" applyFont="1" applyFill="1" applyBorder="1" applyAlignment="1">
      <alignment horizontal="center" vertical="top" wrapText="1"/>
    </xf>
    <xf numFmtId="49" fontId="102" fillId="33" borderId="59" xfId="0" applyNumberFormat="1" applyFont="1" applyFill="1" applyBorder="1" applyAlignment="1">
      <alignment horizontal="center" vertical="center" wrapText="1"/>
    </xf>
    <xf numFmtId="49" fontId="102" fillId="33" borderId="56" xfId="0" applyNumberFormat="1" applyFont="1" applyFill="1" applyBorder="1" applyAlignment="1">
      <alignment horizontal="center" vertical="center" wrapText="1"/>
    </xf>
    <xf numFmtId="0" fontId="97" fillId="38" borderId="14" xfId="0" applyFont="1" applyFill="1" applyBorder="1" applyAlignment="1">
      <alignment horizontal="center" vertical="center" wrapText="1"/>
    </xf>
    <xf numFmtId="0" fontId="97" fillId="38" borderId="16" xfId="0" applyFont="1" applyFill="1" applyBorder="1" applyAlignment="1">
      <alignment horizontal="center" vertical="center" wrapText="1"/>
    </xf>
    <xf numFmtId="0" fontId="97" fillId="38" borderId="13" xfId="0" applyFont="1" applyFill="1" applyBorder="1" applyAlignment="1">
      <alignment horizontal="center" vertical="center" wrapText="1"/>
    </xf>
    <xf numFmtId="0" fontId="103" fillId="37" borderId="25" xfId="0" applyFont="1" applyFill="1" applyBorder="1" applyAlignment="1">
      <alignment horizontal="center" vertical="center" wrapText="1"/>
    </xf>
    <xf numFmtId="0" fontId="103" fillId="37" borderId="20" xfId="0" applyFont="1" applyFill="1" applyBorder="1" applyAlignment="1">
      <alignment horizontal="center" vertical="center" wrapText="1"/>
    </xf>
    <xf numFmtId="0" fontId="103" fillId="37" borderId="16" xfId="0" applyFont="1" applyFill="1" applyBorder="1" applyAlignment="1">
      <alignment horizontal="left" vertical="center" wrapText="1"/>
    </xf>
    <xf numFmtId="0" fontId="103" fillId="0" borderId="32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  <xf numFmtId="1" fontId="104" fillId="33" borderId="62" xfId="0" applyNumberFormat="1" applyFont="1" applyFill="1" applyBorder="1" applyAlignment="1">
      <alignment horizontal="center" vertical="center" wrapText="1"/>
    </xf>
    <xf numFmtId="1" fontId="104" fillId="33" borderId="34" xfId="0" applyNumberFormat="1" applyFont="1" applyFill="1" applyBorder="1" applyAlignment="1">
      <alignment horizontal="center" vertical="center" wrapText="1"/>
    </xf>
    <xf numFmtId="1" fontId="103" fillId="33" borderId="36" xfId="0" applyNumberFormat="1" applyFont="1" applyFill="1" applyBorder="1" applyAlignment="1">
      <alignment horizontal="center" vertical="center" wrapText="1"/>
    </xf>
    <xf numFmtId="1" fontId="103" fillId="33" borderId="73" xfId="0" applyNumberFormat="1" applyFont="1" applyFill="1" applyBorder="1" applyAlignment="1">
      <alignment horizontal="center" vertical="center" wrapText="1"/>
    </xf>
    <xf numFmtId="0" fontId="104" fillId="33" borderId="56" xfId="0" applyFont="1" applyFill="1" applyBorder="1" applyAlignment="1">
      <alignment horizontal="center" vertical="center" wrapText="1"/>
    </xf>
    <xf numFmtId="0" fontId="104" fillId="33" borderId="77" xfId="0" applyFont="1" applyFill="1" applyBorder="1" applyAlignment="1">
      <alignment horizontal="center" vertical="center" wrapText="1"/>
    </xf>
    <xf numFmtId="0" fontId="104" fillId="33" borderId="57" xfId="0" applyFont="1" applyFill="1" applyBorder="1" applyAlignment="1">
      <alignment horizontal="center" vertical="center" wrapText="1"/>
    </xf>
    <xf numFmtId="0" fontId="102" fillId="33" borderId="12" xfId="0" applyFont="1" applyFill="1" applyBorder="1" applyAlignment="1">
      <alignment horizontal="center" vertical="center" wrapText="1"/>
    </xf>
    <xf numFmtId="0" fontId="102" fillId="33" borderId="11" xfId="0" applyFont="1" applyFill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103" fillId="0" borderId="25" xfId="0" applyFont="1" applyBorder="1" applyAlignment="1">
      <alignment horizontal="center" vertical="center" wrapText="1"/>
    </xf>
    <xf numFmtId="0" fontId="97" fillId="34" borderId="45" xfId="0" applyFont="1" applyFill="1" applyBorder="1" applyAlignment="1">
      <alignment horizontal="center" vertical="center" wrapText="1"/>
    </xf>
    <xf numFmtId="0" fontId="97" fillId="34" borderId="78" xfId="0" applyFont="1" applyFill="1" applyBorder="1" applyAlignment="1">
      <alignment horizontal="center" vertical="center" wrapText="1"/>
    </xf>
    <xf numFmtId="0" fontId="97" fillId="34" borderId="44" xfId="0" applyFont="1" applyFill="1" applyBorder="1" applyAlignment="1">
      <alignment horizontal="center" vertical="center" wrapText="1"/>
    </xf>
    <xf numFmtId="0" fontId="97" fillId="34" borderId="74" xfId="0" applyFont="1" applyFill="1" applyBorder="1" applyAlignment="1">
      <alignment horizontal="center" vertical="center" wrapText="1"/>
    </xf>
    <xf numFmtId="0" fontId="97" fillId="34" borderId="0" xfId="0" applyFont="1" applyFill="1" applyBorder="1" applyAlignment="1">
      <alignment horizontal="center" vertical="center" wrapText="1"/>
    </xf>
    <xf numFmtId="0" fontId="97" fillId="34" borderId="54" xfId="0" applyFont="1" applyFill="1" applyBorder="1" applyAlignment="1">
      <alignment horizontal="center" vertical="center" wrapText="1"/>
    </xf>
    <xf numFmtId="0" fontId="97" fillId="34" borderId="12" xfId="0" applyFont="1" applyFill="1" applyBorder="1" applyAlignment="1">
      <alignment horizontal="center" vertical="center" wrapText="1"/>
    </xf>
    <xf numFmtId="0" fontId="97" fillId="34" borderId="10" xfId="0" applyFont="1" applyFill="1" applyBorder="1" applyAlignment="1">
      <alignment horizontal="center" vertical="center" wrapText="1"/>
    </xf>
    <xf numFmtId="0" fontId="97" fillId="34" borderId="11" xfId="0" applyFont="1" applyFill="1" applyBorder="1" applyAlignment="1">
      <alignment horizontal="center" vertical="center" wrapText="1"/>
    </xf>
    <xf numFmtId="0" fontId="102" fillId="44" borderId="56" xfId="0" applyFont="1" applyFill="1" applyBorder="1" applyAlignment="1">
      <alignment horizontal="center" vertical="top" wrapText="1"/>
    </xf>
    <xf numFmtId="0" fontId="102" fillId="44" borderId="59" xfId="0" applyFont="1" applyFill="1" applyBorder="1" applyAlignment="1">
      <alignment horizontal="center" vertical="top" wrapText="1"/>
    </xf>
    <xf numFmtId="0" fontId="102" fillId="37" borderId="57" xfId="0" applyFont="1" applyFill="1" applyBorder="1" applyAlignment="1">
      <alignment horizontal="left" vertical="top" wrapText="1"/>
    </xf>
    <xf numFmtId="0" fontId="102" fillId="37" borderId="22" xfId="0" applyFont="1" applyFill="1" applyBorder="1" applyAlignment="1">
      <alignment horizontal="left" vertical="top" wrapText="1"/>
    </xf>
    <xf numFmtId="0" fontId="102" fillId="37" borderId="58" xfId="0" applyFont="1" applyFill="1" applyBorder="1" applyAlignment="1">
      <alignment horizontal="left" vertical="top" wrapText="1"/>
    </xf>
    <xf numFmtId="0" fontId="102" fillId="37" borderId="66" xfId="0" applyFont="1" applyFill="1" applyBorder="1" applyAlignment="1">
      <alignment horizontal="center" vertical="top" wrapText="1"/>
    </xf>
    <xf numFmtId="0" fontId="103" fillId="37" borderId="13" xfId="0" applyFont="1" applyFill="1" applyBorder="1" applyAlignment="1">
      <alignment horizontal="left" vertical="center" wrapText="1"/>
    </xf>
    <xf numFmtId="0" fontId="103" fillId="37" borderId="26" xfId="0" applyFont="1" applyFill="1" applyBorder="1" applyAlignment="1">
      <alignment horizontal="left" vertical="center" wrapText="1"/>
    </xf>
    <xf numFmtId="0" fontId="103" fillId="37" borderId="14" xfId="0" applyFont="1" applyFill="1" applyBorder="1" applyAlignment="1">
      <alignment horizontal="left" vertical="center" wrapText="1"/>
    </xf>
    <xf numFmtId="0" fontId="103" fillId="0" borderId="32" xfId="0" applyFont="1" applyBorder="1" applyAlignment="1">
      <alignment horizontal="left" vertical="center" wrapText="1"/>
    </xf>
    <xf numFmtId="0" fontId="103" fillId="0" borderId="16" xfId="0" applyFont="1" applyBorder="1" applyAlignment="1">
      <alignment horizontal="left" vertical="center" wrapText="1"/>
    </xf>
    <xf numFmtId="0" fontId="103" fillId="0" borderId="15" xfId="0" applyFont="1" applyBorder="1" applyAlignment="1">
      <alignment horizontal="left" vertical="center" wrapText="1"/>
    </xf>
    <xf numFmtId="0" fontId="104" fillId="0" borderId="13" xfId="0" applyFont="1" applyBorder="1" applyAlignment="1">
      <alignment horizontal="center" vertical="center" wrapText="1"/>
    </xf>
    <xf numFmtId="0" fontId="103" fillId="33" borderId="23" xfId="0" applyFont="1" applyFill="1" applyBorder="1" applyAlignment="1">
      <alignment horizontal="center" vertical="center" wrapText="1"/>
    </xf>
    <xf numFmtId="0" fontId="103" fillId="33" borderId="41" xfId="0" applyFont="1" applyFill="1" applyBorder="1" applyAlignment="1">
      <alignment horizontal="center" vertical="center" wrapText="1"/>
    </xf>
    <xf numFmtId="49" fontId="103" fillId="0" borderId="32" xfId="0" applyNumberFormat="1" applyFont="1" applyBorder="1" applyAlignment="1">
      <alignment horizontal="center" vertical="center" wrapText="1"/>
    </xf>
    <xf numFmtId="49" fontId="89" fillId="0" borderId="13" xfId="0" applyNumberFormat="1" applyFont="1" applyBorder="1" applyAlignment="1">
      <alignment horizontal="center" vertical="center" wrapText="1"/>
    </xf>
    <xf numFmtId="1" fontId="103" fillId="33" borderId="14" xfId="0" applyNumberFormat="1" applyFont="1" applyFill="1" applyBorder="1" applyAlignment="1">
      <alignment horizontal="center" vertical="center" wrapText="1"/>
    </xf>
    <xf numFmtId="1" fontId="89" fillId="33" borderId="15" xfId="0" applyNumberFormat="1" applyFont="1" applyFill="1" applyBorder="1" applyAlignment="1">
      <alignment horizontal="center" vertical="center" wrapText="1"/>
    </xf>
    <xf numFmtId="0" fontId="103" fillId="33" borderId="32" xfId="0" applyNumberFormat="1" applyFont="1" applyFill="1" applyBorder="1" applyAlignment="1">
      <alignment horizontal="center" vertical="center" wrapText="1"/>
    </xf>
    <xf numFmtId="49" fontId="103" fillId="33" borderId="15" xfId="0" applyNumberFormat="1" applyFont="1" applyFill="1" applyBorder="1" applyAlignment="1">
      <alignment horizontal="center" vertical="center" wrapText="1"/>
    </xf>
    <xf numFmtId="0" fontId="104" fillId="0" borderId="16" xfId="0" applyFont="1" applyBorder="1" applyAlignment="1">
      <alignment horizontal="left" vertical="center" wrapText="1"/>
    </xf>
    <xf numFmtId="0" fontId="90" fillId="0" borderId="16" xfId="0" applyFont="1" applyBorder="1" applyAlignment="1">
      <alignment horizontal="left" vertical="center" wrapText="1"/>
    </xf>
    <xf numFmtId="0" fontId="103" fillId="31" borderId="15" xfId="0" applyFont="1" applyFill="1" applyBorder="1" applyAlignment="1">
      <alignment horizontal="center" vertical="center" wrapText="1"/>
    </xf>
    <xf numFmtId="0" fontId="104" fillId="0" borderId="32" xfId="0" applyNumberFormat="1" applyFont="1" applyBorder="1" applyAlignment="1">
      <alignment horizontal="center" vertical="center" wrapText="1"/>
    </xf>
    <xf numFmtId="49" fontId="90" fillId="0" borderId="13" xfId="0" applyNumberFormat="1" applyFont="1" applyBorder="1" applyAlignment="1">
      <alignment horizontal="center" vertical="center" wrapText="1"/>
    </xf>
    <xf numFmtId="0" fontId="103" fillId="0" borderId="16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103" fillId="37" borderId="32" xfId="0" applyFont="1" applyFill="1" applyBorder="1" applyAlignment="1">
      <alignment horizontal="center" vertical="center" wrapText="1"/>
    </xf>
    <xf numFmtId="0" fontId="103" fillId="37" borderId="13" xfId="0" applyFont="1" applyFill="1" applyBorder="1" applyAlignment="1">
      <alignment horizontal="center" vertical="center" wrapText="1"/>
    </xf>
    <xf numFmtId="0" fontId="104" fillId="37" borderId="26" xfId="0" applyFont="1" applyFill="1" applyBorder="1" applyAlignment="1">
      <alignment horizontal="center" vertical="center" wrapText="1"/>
    </xf>
    <xf numFmtId="1" fontId="104" fillId="42" borderId="26" xfId="0" applyNumberFormat="1" applyFont="1" applyFill="1" applyBorder="1" applyAlignment="1">
      <alignment horizontal="center" vertical="center" wrapText="1"/>
    </xf>
    <xf numFmtId="1" fontId="103" fillId="3" borderId="24" xfId="0" applyNumberFormat="1" applyFont="1" applyFill="1" applyBorder="1" applyAlignment="1">
      <alignment horizontal="center" vertical="center" wrapText="1"/>
    </xf>
    <xf numFmtId="1" fontId="95" fillId="3" borderId="14" xfId="0" applyNumberFormat="1" applyFont="1" applyFill="1" applyBorder="1" applyAlignment="1">
      <alignment horizontal="center" vertical="center" wrapText="1"/>
    </xf>
    <xf numFmtId="1" fontId="95" fillId="3" borderId="16" xfId="0" applyNumberFormat="1" applyFont="1" applyFill="1" applyBorder="1" applyAlignment="1">
      <alignment horizontal="center" vertical="center" wrapText="1"/>
    </xf>
    <xf numFmtId="0" fontId="111" fillId="0" borderId="16" xfId="0" applyFont="1" applyBorder="1" applyAlignment="1">
      <alignment horizontal="left" vertical="center" wrapText="1"/>
    </xf>
    <xf numFmtId="1" fontId="95" fillId="42" borderId="25" xfId="0" applyNumberFormat="1" applyFont="1" applyFill="1" applyBorder="1" applyAlignment="1">
      <alignment horizontal="center" vertical="center" wrapText="1"/>
    </xf>
    <xf numFmtId="1" fontId="95" fillId="42" borderId="26" xfId="0" applyNumberFormat="1" applyFont="1" applyFill="1" applyBorder="1" applyAlignment="1">
      <alignment horizontal="center" vertical="center" wrapText="1"/>
    </xf>
    <xf numFmtId="49" fontId="89" fillId="33" borderId="15" xfId="0" applyNumberFormat="1" applyFont="1" applyFill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 wrapText="1"/>
    </xf>
    <xf numFmtId="1" fontId="103" fillId="42" borderId="23" xfId="0" applyNumberFormat="1" applyFont="1" applyFill="1" applyBorder="1" applyAlignment="1">
      <alignment horizontal="center" vertical="center" wrapText="1"/>
    </xf>
    <xf numFmtId="1" fontId="103" fillId="42" borderId="24" xfId="0" applyNumberFormat="1" applyFont="1" applyFill="1" applyBorder="1" applyAlignment="1">
      <alignment horizontal="center" vertical="center" wrapText="1"/>
    </xf>
    <xf numFmtId="1" fontId="95" fillId="42" borderId="32" xfId="0" applyNumberFormat="1" applyFont="1" applyFill="1" applyBorder="1" applyAlignment="1">
      <alignment horizontal="center" vertical="center" wrapText="1"/>
    </xf>
    <xf numFmtId="1" fontId="95" fillId="42" borderId="13" xfId="0" applyNumberFormat="1" applyFont="1" applyFill="1" applyBorder="1" applyAlignment="1">
      <alignment horizontal="center" vertical="center" wrapText="1"/>
    </xf>
    <xf numFmtId="1" fontId="104" fillId="3" borderId="24" xfId="0" applyNumberFormat="1" applyFont="1" applyFill="1" applyBorder="1" applyAlignment="1">
      <alignment horizontal="center" vertical="center" wrapText="1"/>
    </xf>
    <xf numFmtId="1" fontId="103" fillId="3" borderId="12" xfId="0" applyNumberFormat="1" applyFont="1" applyFill="1" applyBorder="1" applyAlignment="1">
      <alignment horizontal="center" vertical="center" wrapText="1"/>
    </xf>
    <xf numFmtId="0" fontId="96" fillId="33" borderId="25" xfId="0" applyFont="1" applyFill="1" applyBorder="1" applyAlignment="1">
      <alignment horizontal="center" vertical="center" wrapText="1"/>
    </xf>
    <xf numFmtId="0" fontId="96" fillId="33" borderId="42" xfId="0" applyFont="1" applyFill="1" applyBorder="1" applyAlignment="1">
      <alignment horizontal="center" vertical="center" wrapText="1"/>
    </xf>
    <xf numFmtId="0" fontId="103" fillId="33" borderId="32" xfId="0" applyFont="1" applyFill="1" applyBorder="1" applyAlignment="1">
      <alignment horizontal="center" vertical="center" wrapText="1"/>
    </xf>
    <xf numFmtId="0" fontId="89" fillId="33" borderId="15" xfId="0" applyFont="1" applyFill="1" applyBorder="1" applyAlignment="1">
      <alignment horizontal="center" vertical="center" wrapText="1"/>
    </xf>
    <xf numFmtId="1" fontId="103" fillId="42" borderId="32" xfId="0" applyNumberFormat="1" applyFont="1" applyFill="1" applyBorder="1" applyAlignment="1">
      <alignment horizontal="center" vertical="center" wrapText="1"/>
    </xf>
    <xf numFmtId="1" fontId="103" fillId="42" borderId="15" xfId="0" applyNumberFormat="1" applyFont="1" applyFill="1" applyBorder="1" applyAlignment="1">
      <alignment horizontal="center" vertical="center" wrapText="1"/>
    </xf>
    <xf numFmtId="0" fontId="103" fillId="33" borderId="25" xfId="0" applyFont="1" applyFill="1" applyBorder="1" applyAlignment="1">
      <alignment horizontal="center" vertical="center" wrapText="1"/>
    </xf>
    <xf numFmtId="0" fontId="103" fillId="33" borderId="42" xfId="0" applyFont="1" applyFill="1" applyBorder="1" applyAlignment="1">
      <alignment horizontal="center" vertical="center" wrapText="1"/>
    </xf>
    <xf numFmtId="0" fontId="103" fillId="33" borderId="1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78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11" fillId="2" borderId="29" xfId="0" applyFont="1" applyFill="1" applyBorder="1" applyAlignment="1">
      <alignment horizontal="center" vertical="center" textRotation="90" wrapText="1"/>
    </xf>
    <xf numFmtId="0" fontId="11" fillId="2" borderId="74" xfId="0" applyFont="1" applyFill="1" applyBorder="1" applyAlignment="1">
      <alignment horizontal="center" vertical="center" textRotation="90" wrapText="1"/>
    </xf>
    <xf numFmtId="0" fontId="11" fillId="2" borderId="54" xfId="0" applyFont="1" applyFill="1" applyBorder="1" applyAlignment="1">
      <alignment horizontal="center" vertical="center" textRotation="90" wrapText="1"/>
    </xf>
    <xf numFmtId="0" fontId="11" fillId="2" borderId="58" xfId="0" applyFont="1" applyFill="1" applyBorder="1" applyAlignment="1">
      <alignment horizontal="center" vertical="center" textRotation="90" wrapText="1"/>
    </xf>
    <xf numFmtId="0" fontId="11" fillId="2" borderId="57" xfId="0" applyFont="1" applyFill="1" applyBorder="1" applyAlignment="1">
      <alignment horizontal="center" vertical="center" textRotation="90" wrapText="1"/>
    </xf>
    <xf numFmtId="0" fontId="97" fillId="34" borderId="79" xfId="0" applyFont="1" applyFill="1" applyBorder="1" applyAlignment="1">
      <alignment horizontal="center" vertical="center" textRotation="90"/>
    </xf>
    <xf numFmtId="0" fontId="97" fillId="34" borderId="21" xfId="0" applyFont="1" applyFill="1" applyBorder="1" applyAlignment="1">
      <alignment horizontal="center" vertical="center" textRotation="90"/>
    </xf>
    <xf numFmtId="0" fontId="97" fillId="34" borderId="22" xfId="0" applyFont="1" applyFill="1" applyBorder="1" applyAlignment="1">
      <alignment horizontal="center" vertical="center" textRotation="90"/>
    </xf>
    <xf numFmtId="0" fontId="97" fillId="34" borderId="45" xfId="0" applyFont="1" applyFill="1" applyBorder="1" applyAlignment="1">
      <alignment horizontal="center" vertical="center"/>
    </xf>
    <xf numFmtId="0" fontId="97" fillId="34" borderId="78" xfId="0" applyFont="1" applyFill="1" applyBorder="1" applyAlignment="1">
      <alignment horizontal="center" vertical="center"/>
    </xf>
    <xf numFmtId="0" fontId="97" fillId="34" borderId="44" xfId="0" applyFont="1" applyFill="1" applyBorder="1" applyAlignment="1">
      <alignment horizontal="center" vertical="center"/>
    </xf>
    <xf numFmtId="0" fontId="97" fillId="34" borderId="74" xfId="0" applyFont="1" applyFill="1" applyBorder="1" applyAlignment="1">
      <alignment horizontal="center" vertical="center"/>
    </xf>
    <xf numFmtId="0" fontId="97" fillId="34" borderId="0" xfId="0" applyFont="1" applyFill="1" applyBorder="1" applyAlignment="1">
      <alignment horizontal="center" vertical="center"/>
    </xf>
    <xf numFmtId="0" fontId="97" fillId="34" borderId="54" xfId="0" applyFont="1" applyFill="1" applyBorder="1" applyAlignment="1">
      <alignment horizontal="center" vertical="center"/>
    </xf>
    <xf numFmtId="0" fontId="97" fillId="34" borderId="12" xfId="0" applyFont="1" applyFill="1" applyBorder="1" applyAlignment="1">
      <alignment horizontal="center" vertical="center"/>
    </xf>
    <xf numFmtId="0" fontId="97" fillId="34" borderId="10" xfId="0" applyFont="1" applyFill="1" applyBorder="1" applyAlignment="1">
      <alignment horizontal="center" vertical="center"/>
    </xf>
    <xf numFmtId="0" fontId="97" fillId="34" borderId="11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 textRotation="90" wrapText="1"/>
    </xf>
    <xf numFmtId="0" fontId="11" fillId="2" borderId="44" xfId="0" applyFont="1" applyFill="1" applyBorder="1" applyAlignment="1">
      <alignment horizontal="center" vertical="center" textRotation="90" wrapText="1"/>
    </xf>
    <xf numFmtId="0" fontId="7" fillId="2" borderId="36" xfId="0" applyFont="1" applyFill="1" applyBorder="1" applyAlignment="1">
      <alignment horizontal="center" vertical="center"/>
    </xf>
    <xf numFmtId="0" fontId="98" fillId="0" borderId="51" xfId="0" applyFont="1" applyBorder="1" applyAlignment="1">
      <alignment horizontal="center" vertical="center" wrapText="1"/>
    </xf>
    <xf numFmtId="0" fontId="98" fillId="0" borderId="80" xfId="0" applyFont="1" applyBorder="1" applyAlignment="1">
      <alignment horizontal="center" vertical="center" wrapText="1"/>
    </xf>
    <xf numFmtId="0" fontId="98" fillId="0" borderId="52" xfId="0" applyFont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textRotation="90" wrapText="1"/>
    </xf>
    <xf numFmtId="0" fontId="11" fillId="2" borderId="81" xfId="0" applyFont="1" applyFill="1" applyBorder="1" applyAlignment="1">
      <alignment horizontal="center" vertical="center" textRotation="90" wrapText="1"/>
    </xf>
    <xf numFmtId="0" fontId="11" fillId="2" borderId="56" xfId="0" applyFont="1" applyFill="1" applyBorder="1" applyAlignment="1">
      <alignment horizontal="center" vertical="center" textRotation="90" wrapText="1"/>
    </xf>
    <xf numFmtId="0" fontId="7" fillId="2" borderId="47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95" fillId="2" borderId="32" xfId="0" applyFont="1" applyFill="1" applyBorder="1" applyAlignment="1">
      <alignment horizontal="center" vertical="center" wrapText="1"/>
    </xf>
    <xf numFmtId="0" fontId="96" fillId="2" borderId="38" xfId="0" applyFont="1" applyFill="1" applyBorder="1" applyAlignment="1">
      <alignment horizontal="center" vertical="center" wrapText="1"/>
    </xf>
    <xf numFmtId="0" fontId="96" fillId="2" borderId="37" xfId="0" applyFont="1" applyFill="1" applyBorder="1" applyAlignment="1">
      <alignment horizontal="center" vertical="center" wrapText="1"/>
    </xf>
    <xf numFmtId="0" fontId="99" fillId="0" borderId="60" xfId="0" applyFont="1" applyBorder="1" applyAlignment="1">
      <alignment horizontal="right" vertical="center" wrapText="1"/>
    </xf>
    <xf numFmtId="0" fontId="99" fillId="0" borderId="61" xfId="0" applyFont="1" applyBorder="1" applyAlignment="1">
      <alignment horizontal="right" vertical="center" wrapText="1"/>
    </xf>
    <xf numFmtId="0" fontId="99" fillId="0" borderId="62" xfId="0" applyFont="1" applyBorder="1" applyAlignment="1">
      <alignment horizontal="right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" fontId="95" fillId="3" borderId="26" xfId="0" applyNumberFormat="1" applyFont="1" applyFill="1" applyBorder="1" applyAlignment="1">
      <alignment horizontal="center" vertical="center" wrapText="1"/>
    </xf>
    <xf numFmtId="1" fontId="95" fillId="3" borderId="15" xfId="0" applyNumberFormat="1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1" fontId="95" fillId="3" borderId="13" xfId="0" applyNumberFormat="1" applyFont="1" applyFill="1" applyBorder="1" applyAlignment="1">
      <alignment horizontal="center" vertical="center" wrapText="1"/>
    </xf>
    <xf numFmtId="0" fontId="97" fillId="34" borderId="79" xfId="0" applyFont="1" applyFill="1" applyBorder="1" applyAlignment="1">
      <alignment horizontal="center" vertical="center" textRotation="90" wrapText="1"/>
    </xf>
    <xf numFmtId="0" fontId="97" fillId="34" borderId="21" xfId="0" applyFont="1" applyFill="1" applyBorder="1" applyAlignment="1">
      <alignment horizontal="center" vertical="center" textRotation="90" wrapText="1"/>
    </xf>
    <xf numFmtId="0" fontId="97" fillId="34" borderId="22" xfId="0" applyFont="1" applyFill="1" applyBorder="1" applyAlignment="1">
      <alignment horizontal="center" vertical="center" textRotation="90" wrapText="1"/>
    </xf>
    <xf numFmtId="0" fontId="97" fillId="34" borderId="46" xfId="0" applyFont="1" applyFill="1" applyBorder="1" applyAlignment="1">
      <alignment horizontal="center" vertical="center" textRotation="90" wrapText="1"/>
    </xf>
    <xf numFmtId="0" fontId="97" fillId="34" borderId="25" xfId="0" applyFont="1" applyFill="1" applyBorder="1" applyAlignment="1">
      <alignment horizontal="center" vertical="center" textRotation="90" wrapText="1"/>
    </xf>
    <xf numFmtId="0" fontId="97" fillId="34" borderId="72" xfId="0" applyFont="1" applyFill="1" applyBorder="1" applyAlignment="1">
      <alignment horizontal="center" vertical="center" textRotation="90" wrapText="1"/>
    </xf>
    <xf numFmtId="0" fontId="96" fillId="2" borderId="17" xfId="0" applyFont="1" applyFill="1" applyBorder="1" applyAlignment="1">
      <alignment horizontal="center" wrapText="1"/>
    </xf>
    <xf numFmtId="0" fontId="96" fillId="2" borderId="10" xfId="0" applyFont="1" applyFill="1" applyBorder="1" applyAlignment="1">
      <alignment horizontal="center" wrapText="1"/>
    </xf>
    <xf numFmtId="0" fontId="96" fillId="2" borderId="18" xfId="0" applyFont="1" applyFill="1" applyBorder="1" applyAlignment="1">
      <alignment horizontal="center" wrapText="1"/>
    </xf>
    <xf numFmtId="0" fontId="97" fillId="0" borderId="10" xfId="0" applyFont="1" applyBorder="1" applyAlignment="1">
      <alignment horizontal="center" vertical="center"/>
    </xf>
    <xf numFmtId="0" fontId="97" fillId="35" borderId="31" xfId="0" applyFont="1" applyFill="1" applyBorder="1" applyAlignment="1">
      <alignment horizontal="center" vertical="center" wrapText="1"/>
    </xf>
    <xf numFmtId="0" fontId="97" fillId="35" borderId="2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7" fillId="34" borderId="63" xfId="0" applyFont="1" applyFill="1" applyBorder="1" applyAlignment="1">
      <alignment horizontal="center" vertical="center" textRotation="90" wrapText="1"/>
    </xf>
    <xf numFmtId="0" fontId="97" fillId="34" borderId="69" xfId="0" applyFont="1" applyFill="1" applyBorder="1" applyAlignment="1">
      <alignment horizontal="center" vertical="center" textRotation="90" wrapText="1"/>
    </xf>
    <xf numFmtId="0" fontId="97" fillId="34" borderId="32" xfId="0" applyFont="1" applyFill="1" applyBorder="1" applyAlignment="1">
      <alignment horizontal="center" vertical="center" textRotation="90" wrapText="1"/>
    </xf>
    <xf numFmtId="0" fontId="97" fillId="34" borderId="13" xfId="0" applyFont="1" applyFill="1" applyBorder="1" applyAlignment="1">
      <alignment horizontal="center" vertical="center" textRotation="90" wrapText="1"/>
    </xf>
    <xf numFmtId="0" fontId="8" fillId="0" borderId="77" xfId="0" applyFont="1" applyBorder="1" applyAlignment="1">
      <alignment horizontal="center"/>
    </xf>
    <xf numFmtId="0" fontId="112" fillId="6" borderId="14" xfId="0" applyFont="1" applyFill="1" applyBorder="1" applyAlignment="1">
      <alignment horizontal="center" vertical="center"/>
    </xf>
    <xf numFmtId="0" fontId="112" fillId="6" borderId="16" xfId="0" applyFont="1" applyFill="1" applyBorder="1" applyAlignment="1">
      <alignment horizontal="center" vertical="center"/>
    </xf>
    <xf numFmtId="0" fontId="112" fillId="6" borderId="13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 textRotation="90" wrapText="1"/>
    </xf>
    <xf numFmtId="0" fontId="11" fillId="2" borderId="55" xfId="0" applyFont="1" applyFill="1" applyBorder="1" applyAlignment="1">
      <alignment horizontal="center" vertical="center" textRotation="90" wrapText="1"/>
    </xf>
    <xf numFmtId="0" fontId="11" fillId="2" borderId="59" xfId="0" applyFont="1" applyFill="1" applyBorder="1" applyAlignment="1">
      <alignment horizontal="center" vertical="center" textRotation="90" wrapText="1"/>
    </xf>
    <xf numFmtId="0" fontId="108" fillId="2" borderId="47" xfId="0" applyFont="1" applyFill="1" applyBorder="1" applyAlignment="1">
      <alignment horizontal="center" vertical="center"/>
    </xf>
    <xf numFmtId="0" fontId="102" fillId="19" borderId="14" xfId="0" applyFont="1" applyFill="1" applyBorder="1" applyAlignment="1">
      <alignment horizontal="center" vertical="center" wrapText="1"/>
    </xf>
    <xf numFmtId="0" fontId="102" fillId="19" borderId="16" xfId="0" applyFont="1" applyFill="1" applyBorder="1" applyAlignment="1">
      <alignment horizontal="center" vertical="center" wrapText="1"/>
    </xf>
    <xf numFmtId="0" fontId="102" fillId="19" borderId="13" xfId="0" applyFont="1" applyFill="1" applyBorder="1" applyAlignment="1">
      <alignment horizontal="center" vertical="center" wrapText="1"/>
    </xf>
    <xf numFmtId="0" fontId="102" fillId="31" borderId="14" xfId="0" applyFont="1" applyFill="1" applyBorder="1" applyAlignment="1">
      <alignment horizontal="center" vertical="center" wrapText="1"/>
    </xf>
    <xf numFmtId="0" fontId="102" fillId="31" borderId="16" xfId="0" applyFont="1" applyFill="1" applyBorder="1" applyAlignment="1">
      <alignment horizontal="center" vertical="center" wrapText="1"/>
    </xf>
    <xf numFmtId="0" fontId="102" fillId="31" borderId="13" xfId="0" applyFont="1" applyFill="1" applyBorder="1" applyAlignment="1">
      <alignment horizontal="center" vertical="center" wrapText="1"/>
    </xf>
    <xf numFmtId="0" fontId="97" fillId="9" borderId="14" xfId="0" applyFont="1" applyFill="1" applyBorder="1" applyAlignment="1">
      <alignment horizontal="center" vertical="center" wrapText="1"/>
    </xf>
    <xf numFmtId="0" fontId="97" fillId="9" borderId="16" xfId="0" applyFont="1" applyFill="1" applyBorder="1" applyAlignment="1">
      <alignment horizontal="center" vertical="center" wrapText="1"/>
    </xf>
    <xf numFmtId="0" fontId="97" fillId="9" borderId="1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113" fillId="43" borderId="14" xfId="0" applyFont="1" applyFill="1" applyBorder="1" applyAlignment="1">
      <alignment horizontal="center" vertical="center" wrapText="1"/>
    </xf>
    <xf numFmtId="0" fontId="113" fillId="43" borderId="16" xfId="0" applyFont="1" applyFill="1" applyBorder="1" applyAlignment="1">
      <alignment horizontal="center" vertical="center" wrapText="1"/>
    </xf>
    <xf numFmtId="0" fontId="113" fillId="43" borderId="13" xfId="0" applyFont="1" applyFill="1" applyBorder="1" applyAlignment="1">
      <alignment horizontal="center" vertical="center" wrapText="1"/>
    </xf>
    <xf numFmtId="0" fontId="99" fillId="33" borderId="83" xfId="0" applyFont="1" applyFill="1" applyBorder="1" applyAlignment="1">
      <alignment horizontal="center" vertical="center"/>
    </xf>
    <xf numFmtId="1" fontId="104" fillId="7" borderId="60" xfId="0" applyNumberFormat="1" applyFont="1" applyFill="1" applyBorder="1" applyAlignment="1">
      <alignment horizontal="center" vertical="center" wrapText="1"/>
    </xf>
    <xf numFmtId="1" fontId="104" fillId="7" borderId="61" xfId="0" applyNumberFormat="1" applyFont="1" applyFill="1" applyBorder="1" applyAlignment="1">
      <alignment horizontal="center" vertical="center" wrapText="1"/>
    </xf>
    <xf numFmtId="1" fontId="104" fillId="7" borderId="62" xfId="0" applyNumberFormat="1" applyFont="1" applyFill="1" applyBorder="1" applyAlignment="1">
      <alignment horizontal="center" vertical="center" wrapText="1"/>
    </xf>
    <xf numFmtId="0" fontId="96" fillId="7" borderId="23" xfId="0" applyFont="1" applyFill="1" applyBorder="1" applyAlignment="1">
      <alignment horizontal="center" wrapText="1"/>
    </xf>
    <xf numFmtId="0" fontId="96" fillId="7" borderId="24" xfId="0" applyFont="1" applyFill="1" applyBorder="1" applyAlignment="1">
      <alignment horizontal="center" wrapText="1"/>
    </xf>
    <xf numFmtId="0" fontId="96" fillId="7" borderId="41" xfId="0" applyFont="1" applyFill="1" applyBorder="1" applyAlignment="1">
      <alignment horizontal="center" wrapText="1"/>
    </xf>
    <xf numFmtId="0" fontId="96" fillId="2" borderId="25" xfId="0" applyFont="1" applyFill="1" applyBorder="1" applyAlignment="1">
      <alignment horizontal="center" vertical="center" wrapText="1"/>
    </xf>
    <xf numFmtId="0" fontId="96" fillId="2" borderId="26" xfId="0" applyFont="1" applyFill="1" applyBorder="1" applyAlignment="1">
      <alignment horizontal="center" vertical="center" wrapText="1"/>
    </xf>
    <xf numFmtId="0" fontId="96" fillId="2" borderId="42" xfId="0" applyFont="1" applyFill="1" applyBorder="1" applyAlignment="1">
      <alignment horizontal="center" vertical="center" wrapText="1"/>
    </xf>
    <xf numFmtId="1" fontId="96" fillId="7" borderId="23" xfId="0" applyNumberFormat="1" applyFont="1" applyFill="1" applyBorder="1" applyAlignment="1">
      <alignment horizontal="center" wrapText="1"/>
    </xf>
    <xf numFmtId="0" fontId="102" fillId="37" borderId="84" xfId="0" applyFont="1" applyFill="1" applyBorder="1" applyAlignment="1">
      <alignment horizontal="center" vertical="top" wrapText="1"/>
    </xf>
    <xf numFmtId="0" fontId="102" fillId="37" borderId="62" xfId="0" applyFont="1" applyFill="1" applyBorder="1" applyAlignment="1">
      <alignment horizontal="center" vertical="top" wrapText="1"/>
    </xf>
    <xf numFmtId="1" fontId="96" fillId="2" borderId="32" xfId="0" applyNumberFormat="1" applyFont="1" applyFill="1" applyBorder="1" applyAlignment="1">
      <alignment horizontal="center" vertical="center" wrapText="1"/>
    </xf>
    <xf numFmtId="1" fontId="96" fillId="40" borderId="32" xfId="0" applyNumberFormat="1" applyFont="1" applyFill="1" applyBorder="1" applyAlignment="1">
      <alignment horizontal="center" wrapText="1"/>
    </xf>
    <xf numFmtId="0" fontId="104" fillId="0" borderId="45" xfId="0" applyFont="1" applyBorder="1" applyAlignment="1">
      <alignment horizontal="center" vertical="center" wrapText="1"/>
    </xf>
    <xf numFmtId="0" fontId="104" fillId="0" borderId="82" xfId="0" applyFont="1" applyBorder="1" applyAlignment="1">
      <alignment horizontal="center" vertical="center" wrapText="1"/>
    </xf>
    <xf numFmtId="0" fontId="104" fillId="0" borderId="58" xfId="0" applyFont="1" applyBorder="1" applyAlignment="1">
      <alignment horizontal="center" vertical="center" wrapText="1"/>
    </xf>
    <xf numFmtId="0" fontId="104" fillId="0" borderId="59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center"/>
    </xf>
    <xf numFmtId="0" fontId="96" fillId="40" borderId="31" xfId="0" applyFont="1" applyFill="1" applyBorder="1" applyAlignment="1">
      <alignment horizontal="center" wrapText="1"/>
    </xf>
    <xf numFmtId="0" fontId="96" fillId="40" borderId="30" xfId="0" applyFont="1" applyFill="1" applyBorder="1" applyAlignment="1">
      <alignment horizontal="center" wrapText="1"/>
    </xf>
    <xf numFmtId="0" fontId="96" fillId="40" borderId="19" xfId="0" applyFont="1" applyFill="1" applyBorder="1" applyAlignment="1">
      <alignment horizontal="center" wrapText="1"/>
    </xf>
    <xf numFmtId="0" fontId="96" fillId="2" borderId="32" xfId="0" applyFont="1" applyFill="1" applyBorder="1" applyAlignment="1">
      <alignment horizontal="center" wrapText="1"/>
    </xf>
    <xf numFmtId="0" fontId="96" fillId="2" borderId="16" xfId="0" applyFont="1" applyFill="1" applyBorder="1" applyAlignment="1">
      <alignment horizontal="center" wrapText="1"/>
    </xf>
    <xf numFmtId="0" fontId="96" fillId="2" borderId="15" xfId="0" applyFont="1" applyFill="1" applyBorder="1" applyAlignment="1">
      <alignment horizontal="center" wrapText="1"/>
    </xf>
    <xf numFmtId="0" fontId="96" fillId="7" borderId="53" xfId="0" applyFont="1" applyFill="1" applyBorder="1" applyAlignment="1">
      <alignment horizontal="center" wrapText="1"/>
    </xf>
    <xf numFmtId="0" fontId="96" fillId="7" borderId="21" xfId="0" applyFont="1" applyFill="1" applyBorder="1" applyAlignment="1">
      <alignment horizontal="center" wrapText="1"/>
    </xf>
    <xf numFmtId="0" fontId="96" fillId="7" borderId="67" xfId="0" applyFont="1" applyFill="1" applyBorder="1" applyAlignment="1">
      <alignment horizontal="center" wrapText="1"/>
    </xf>
    <xf numFmtId="0" fontId="96" fillId="2" borderId="31" xfId="0" applyFont="1" applyFill="1" applyBorder="1" applyAlignment="1">
      <alignment horizontal="center" vertical="center" wrapText="1"/>
    </xf>
    <xf numFmtId="0" fontId="96" fillId="2" borderId="30" xfId="0" applyFont="1" applyFill="1" applyBorder="1" applyAlignment="1">
      <alignment horizontal="center" vertical="center" wrapText="1"/>
    </xf>
    <xf numFmtId="0" fontId="96" fillId="2" borderId="1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1" fontId="104" fillId="40" borderId="60" xfId="0" applyNumberFormat="1" applyFont="1" applyFill="1" applyBorder="1" applyAlignment="1">
      <alignment horizontal="center" vertical="center" wrapText="1"/>
    </xf>
    <xf numFmtId="1" fontId="104" fillId="40" borderId="61" xfId="0" applyNumberFormat="1" applyFont="1" applyFill="1" applyBorder="1" applyAlignment="1">
      <alignment horizontal="center" vertical="center" wrapText="1"/>
    </xf>
    <xf numFmtId="1" fontId="104" fillId="40" borderId="62" xfId="0" applyNumberFormat="1" applyFont="1" applyFill="1" applyBorder="1" applyAlignment="1">
      <alignment horizontal="center" vertical="center" wrapText="1"/>
    </xf>
    <xf numFmtId="0" fontId="96" fillId="2" borderId="81" xfId="0" applyFont="1" applyFill="1" applyBorder="1" applyAlignment="1">
      <alignment horizontal="center" wrapText="1"/>
    </xf>
    <xf numFmtId="0" fontId="96" fillId="2" borderId="0" xfId="0" applyFont="1" applyFill="1" applyBorder="1" applyAlignment="1">
      <alignment horizontal="center" wrapText="1"/>
    </xf>
    <xf numFmtId="0" fontId="96" fillId="2" borderId="55" xfId="0" applyFont="1" applyFill="1" applyBorder="1" applyAlignment="1">
      <alignment horizontal="center" wrapText="1"/>
    </xf>
    <xf numFmtId="1" fontId="96" fillId="2" borderId="17" xfId="0" applyNumberFormat="1" applyFont="1" applyFill="1" applyBorder="1" applyAlignment="1">
      <alignment horizontal="center" wrapText="1"/>
    </xf>
    <xf numFmtId="0" fontId="96" fillId="40" borderId="63" xfId="0" applyFont="1" applyFill="1" applyBorder="1" applyAlignment="1">
      <alignment horizontal="center" wrapText="1"/>
    </xf>
    <xf numFmtId="0" fontId="96" fillId="40" borderId="64" xfId="0" applyFont="1" applyFill="1" applyBorder="1" applyAlignment="1">
      <alignment horizontal="center" wrapText="1"/>
    </xf>
    <xf numFmtId="0" fontId="96" fillId="40" borderId="65" xfId="0" applyFont="1" applyFill="1" applyBorder="1" applyAlignment="1">
      <alignment horizontal="center" wrapText="1"/>
    </xf>
    <xf numFmtId="1" fontId="104" fillId="2" borderId="60" xfId="0" applyNumberFormat="1" applyFont="1" applyFill="1" applyBorder="1" applyAlignment="1">
      <alignment horizontal="center" vertical="center" wrapText="1"/>
    </xf>
    <xf numFmtId="1" fontId="90" fillId="2" borderId="38" xfId="0" applyNumberFormat="1" applyFont="1" applyFill="1" applyBorder="1" applyAlignment="1">
      <alignment horizontal="center" vertical="center" wrapText="1"/>
    </xf>
    <xf numFmtId="1" fontId="90" fillId="2" borderId="61" xfId="0" applyNumberFormat="1" applyFont="1" applyFill="1" applyBorder="1" applyAlignment="1">
      <alignment horizontal="center" vertical="center" wrapText="1"/>
    </xf>
    <xf numFmtId="0" fontId="102" fillId="2" borderId="74" xfId="0" applyFont="1" applyFill="1" applyBorder="1" applyAlignment="1">
      <alignment horizontal="center" vertical="center" wrapText="1"/>
    </xf>
    <xf numFmtId="0" fontId="96" fillId="2" borderId="84" xfId="0" applyFont="1" applyFill="1" applyBorder="1" applyAlignment="1">
      <alignment horizontal="center" vertical="center" wrapText="1"/>
    </xf>
    <xf numFmtId="0" fontId="96" fillId="2" borderId="39" xfId="0" applyFont="1" applyFill="1" applyBorder="1" applyAlignment="1">
      <alignment horizontal="center" vertical="center" wrapText="1"/>
    </xf>
    <xf numFmtId="0" fontId="96" fillId="2" borderId="11" xfId="0" applyFont="1" applyFill="1" applyBorder="1" applyAlignment="1">
      <alignment horizontal="center" vertical="center" wrapText="1"/>
    </xf>
    <xf numFmtId="0" fontId="96" fillId="2" borderId="41" xfId="0" applyFont="1" applyFill="1" applyBorder="1" applyAlignment="1">
      <alignment horizontal="center" vertical="center" wrapText="1"/>
    </xf>
    <xf numFmtId="0" fontId="96" fillId="2" borderId="47" xfId="0" applyFont="1" applyFill="1" applyBorder="1" applyAlignment="1">
      <alignment horizontal="center" vertical="center" wrapText="1"/>
    </xf>
    <xf numFmtId="0" fontId="96" fillId="2" borderId="48" xfId="0" applyFont="1" applyFill="1" applyBorder="1" applyAlignment="1">
      <alignment horizontal="center" vertical="center" wrapText="1"/>
    </xf>
    <xf numFmtId="1" fontId="104" fillId="2" borderId="61" xfId="0" applyNumberFormat="1" applyFont="1" applyFill="1" applyBorder="1" applyAlignment="1">
      <alignment horizontal="center" vertical="center" wrapText="1"/>
    </xf>
    <xf numFmtId="1" fontId="104" fillId="2" borderId="62" xfId="0" applyNumberFormat="1" applyFont="1" applyFill="1" applyBorder="1" applyAlignment="1">
      <alignment horizontal="center" vertical="center" wrapText="1"/>
    </xf>
    <xf numFmtId="0" fontId="95" fillId="2" borderId="13" xfId="0" applyFont="1" applyFill="1" applyBorder="1" applyAlignment="1">
      <alignment vertical="center" wrapText="1"/>
    </xf>
    <xf numFmtId="1" fontId="96" fillId="2" borderId="34" xfId="0" applyNumberFormat="1" applyFont="1" applyFill="1" applyBorder="1" applyAlignment="1">
      <alignment horizontal="center" vertical="center" wrapText="1"/>
    </xf>
    <xf numFmtId="0" fontId="96" fillId="2" borderId="63" xfId="0" applyFont="1" applyFill="1" applyBorder="1" applyAlignment="1">
      <alignment horizontal="center" wrapText="1"/>
    </xf>
    <xf numFmtId="0" fontId="96" fillId="2" borderId="64" xfId="0" applyFont="1" applyFill="1" applyBorder="1" applyAlignment="1">
      <alignment horizontal="center" wrapText="1"/>
    </xf>
    <xf numFmtId="0" fontId="96" fillId="2" borderId="65" xfId="0" applyFont="1" applyFill="1" applyBorder="1" applyAlignment="1">
      <alignment horizontal="center" wrapText="1"/>
    </xf>
    <xf numFmtId="1" fontId="90" fillId="2" borderId="62" xfId="0" applyNumberFormat="1" applyFont="1" applyFill="1" applyBorder="1" applyAlignment="1">
      <alignment horizontal="center" vertical="center" wrapText="1"/>
    </xf>
    <xf numFmtId="0" fontId="96" fillId="2" borderId="40" xfId="0" applyFont="1" applyFill="1" applyBorder="1" applyAlignment="1">
      <alignment horizontal="center" vertical="center" wrapText="1"/>
    </xf>
    <xf numFmtId="0" fontId="95" fillId="2" borderId="16" xfId="0" applyFont="1" applyFill="1" applyBorder="1" applyAlignment="1">
      <alignment vertical="center" wrapText="1"/>
    </xf>
    <xf numFmtId="0" fontId="96" fillId="2" borderId="46" xfId="0" applyFont="1" applyFill="1" applyBorder="1" applyAlignment="1">
      <alignment horizontal="center" vertical="center" wrapText="1"/>
    </xf>
    <xf numFmtId="1" fontId="95" fillId="2" borderId="51" xfId="0" applyNumberFormat="1" applyFont="1" applyFill="1" applyBorder="1" applyAlignment="1">
      <alignment horizontal="center" vertical="center" wrapText="1"/>
    </xf>
    <xf numFmtId="1" fontId="95" fillId="2" borderId="52" xfId="0" applyNumberFormat="1" applyFont="1" applyFill="1" applyBorder="1" applyAlignment="1">
      <alignment horizontal="center" vertical="center" wrapText="1"/>
    </xf>
    <xf numFmtId="0" fontId="95" fillId="2" borderId="32" xfId="0" applyFont="1" applyFill="1" applyBorder="1" applyAlignment="1">
      <alignment vertical="center" wrapText="1"/>
    </xf>
    <xf numFmtId="1" fontId="95" fillId="2" borderId="12" xfId="0" applyNumberFormat="1" applyFont="1" applyFill="1" applyBorder="1" applyAlignment="1">
      <alignment vertical="center" wrapText="1"/>
    </xf>
    <xf numFmtId="1" fontId="89" fillId="2" borderId="11" xfId="0" applyNumberFormat="1" applyFont="1" applyFill="1" applyBorder="1" applyAlignment="1">
      <alignment vertical="center" wrapText="1"/>
    </xf>
    <xf numFmtId="0" fontId="95" fillId="2" borderId="28" xfId="0" applyFont="1" applyFill="1" applyBorder="1" applyAlignment="1">
      <alignment horizontal="center" vertical="center" wrapText="1"/>
    </xf>
    <xf numFmtId="0" fontId="95" fillId="2" borderId="29" xfId="0" applyFont="1" applyFill="1" applyBorder="1" applyAlignment="1">
      <alignment horizontal="center" vertical="center" wrapText="1"/>
    </xf>
    <xf numFmtId="0" fontId="96" fillId="2" borderId="24" xfId="0" applyFont="1" applyFill="1" applyBorder="1" applyAlignment="1">
      <alignment horizontal="center" vertical="center" wrapText="1"/>
    </xf>
    <xf numFmtId="1" fontId="104" fillId="42" borderId="24" xfId="0" applyNumberFormat="1" applyFont="1" applyFill="1" applyBorder="1" applyAlignment="1">
      <alignment horizontal="center" vertical="center" wrapText="1"/>
    </xf>
    <xf numFmtId="1" fontId="104" fillId="42" borderId="41" xfId="0" applyNumberFormat="1" applyFont="1" applyFill="1" applyBorder="1" applyAlignment="1">
      <alignment horizontal="center" vertical="center" wrapText="1"/>
    </xf>
    <xf numFmtId="0" fontId="95" fillId="2" borderId="31" xfId="0" applyFont="1" applyFill="1" applyBorder="1" applyAlignment="1">
      <alignment horizontal="center" vertical="center" wrapText="1"/>
    </xf>
    <xf numFmtId="0" fontId="89" fillId="2" borderId="29" xfId="0" applyFont="1" applyFill="1" applyBorder="1" applyAlignment="1">
      <alignment horizontal="center" vertical="center" wrapText="1"/>
    </xf>
    <xf numFmtId="1" fontId="104" fillId="3" borderId="39" xfId="0" applyNumberFormat="1" applyFont="1" applyFill="1" applyBorder="1" applyAlignment="1">
      <alignment horizontal="center" vertical="center" wrapText="1"/>
    </xf>
    <xf numFmtId="1" fontId="104" fillId="3" borderId="37" xfId="0" applyNumberFormat="1" applyFont="1" applyFill="1" applyBorder="1" applyAlignment="1">
      <alignment horizontal="center" vertical="center" wrapText="1"/>
    </xf>
    <xf numFmtId="1" fontId="95" fillId="3" borderId="14" xfId="0" applyNumberFormat="1" applyFont="1" applyFill="1" applyBorder="1" applyAlignment="1">
      <alignment wrapText="1"/>
    </xf>
    <xf numFmtId="1" fontId="89" fillId="3" borderId="16" xfId="0" applyNumberFormat="1" applyFont="1" applyFill="1" applyBorder="1" applyAlignment="1">
      <alignment wrapText="1"/>
    </xf>
    <xf numFmtId="0" fontId="96" fillId="7" borderId="39" xfId="0" applyFont="1" applyFill="1" applyBorder="1" applyAlignment="1">
      <alignment horizontal="center" vertical="center" wrapText="1"/>
    </xf>
    <xf numFmtId="0" fontId="96" fillId="7" borderId="37" xfId="0" applyFont="1" applyFill="1" applyBorder="1" applyAlignment="1">
      <alignment horizontal="center" vertical="center" wrapText="1"/>
    </xf>
    <xf numFmtId="0" fontId="95" fillId="2" borderId="23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center" vertical="center" wrapText="1"/>
    </xf>
    <xf numFmtId="0" fontId="95" fillId="2" borderId="20" xfId="0" applyFont="1" applyFill="1" applyBorder="1" applyAlignment="1">
      <alignment horizontal="center" vertical="center" wrapText="1"/>
    </xf>
    <xf numFmtId="0" fontId="95" fillId="2" borderId="26" xfId="0" applyFont="1" applyFill="1" applyBorder="1" applyAlignment="1">
      <alignment horizontal="center" vertical="center" wrapText="1"/>
    </xf>
    <xf numFmtId="0" fontId="95" fillId="2" borderId="25" xfId="0" applyFont="1" applyFill="1" applyBorder="1" applyAlignment="1">
      <alignment horizontal="center" vertical="center" wrapText="1"/>
    </xf>
    <xf numFmtId="0" fontId="103" fillId="2" borderId="24" xfId="0" applyFont="1" applyFill="1" applyBorder="1" applyAlignment="1">
      <alignment horizontal="center" vertical="center" wrapText="1"/>
    </xf>
    <xf numFmtId="0" fontId="103" fillId="2" borderId="12" xfId="0" applyFont="1" applyFill="1" applyBorder="1" applyAlignment="1">
      <alignment horizontal="center" vertical="center" wrapText="1"/>
    </xf>
    <xf numFmtId="0" fontId="89" fillId="2" borderId="30" xfId="0" applyFont="1" applyFill="1" applyBorder="1" applyAlignment="1">
      <alignment horizontal="center" vertical="center" wrapText="1"/>
    </xf>
    <xf numFmtId="1" fontId="104" fillId="3" borderId="12" xfId="0" applyNumberFormat="1" applyFont="1" applyFill="1" applyBorder="1" applyAlignment="1">
      <alignment horizontal="center" vertical="center" wrapText="1"/>
    </xf>
    <xf numFmtId="0" fontId="96" fillId="2" borderId="12" xfId="0" applyFont="1" applyFill="1" applyBorder="1" applyAlignment="1">
      <alignment horizontal="center" vertical="center" wrapText="1"/>
    </xf>
    <xf numFmtId="0" fontId="96" fillId="2" borderId="18" xfId="0" applyFont="1" applyFill="1" applyBorder="1" applyAlignment="1">
      <alignment horizontal="center" vertical="center" wrapText="1"/>
    </xf>
    <xf numFmtId="1" fontId="95" fillId="3" borderId="28" xfId="0" applyNumberFormat="1" applyFont="1" applyFill="1" applyBorder="1" applyAlignment="1">
      <alignment wrapText="1"/>
    </xf>
    <xf numFmtId="1" fontId="89" fillId="3" borderId="30" xfId="0" applyNumberFormat="1" applyFont="1" applyFill="1" applyBorder="1" applyAlignment="1">
      <alignment wrapText="1"/>
    </xf>
    <xf numFmtId="0" fontId="95" fillId="7" borderId="28" xfId="0" applyFont="1" applyFill="1" applyBorder="1" applyAlignment="1">
      <alignment horizontal="center" vertical="center" wrapText="1"/>
    </xf>
    <xf numFmtId="0" fontId="95" fillId="7" borderId="29" xfId="0" applyFont="1" applyFill="1" applyBorder="1" applyAlignment="1">
      <alignment horizontal="center" vertical="center" wrapText="1"/>
    </xf>
    <xf numFmtId="0" fontId="96" fillId="2" borderId="17" xfId="0" applyFont="1" applyFill="1" applyBorder="1" applyAlignment="1">
      <alignment horizontal="center" vertical="center" wrapText="1"/>
    </xf>
    <xf numFmtId="0" fontId="95" fillId="2" borderId="16" xfId="0" applyFont="1" applyFill="1" applyBorder="1" applyAlignment="1">
      <alignment horizontal="center" vertical="center" wrapText="1"/>
    </xf>
    <xf numFmtId="0" fontId="96" fillId="2" borderId="23" xfId="0" applyFont="1" applyFill="1" applyBorder="1" applyAlignment="1">
      <alignment horizontal="center" vertical="center" wrapText="1"/>
    </xf>
    <xf numFmtId="1" fontId="96" fillId="2" borderId="17" xfId="0" applyNumberFormat="1" applyFont="1" applyFill="1" applyBorder="1" applyAlignment="1">
      <alignment horizontal="center" vertical="center" wrapText="1"/>
    </xf>
    <xf numFmtId="0" fontId="95" fillId="7" borderId="30" xfId="0" applyFont="1" applyFill="1" applyBorder="1" applyAlignment="1">
      <alignment horizontal="center" vertical="center" wrapText="1"/>
    </xf>
    <xf numFmtId="0" fontId="89" fillId="7" borderId="29" xfId="0" applyFont="1" applyFill="1" applyBorder="1" applyAlignment="1">
      <alignment horizontal="center" vertical="center" wrapText="1"/>
    </xf>
    <xf numFmtId="1" fontId="89" fillId="2" borderId="18" xfId="0" applyNumberFormat="1" applyFont="1" applyFill="1" applyBorder="1" applyAlignment="1">
      <alignment vertical="center" wrapText="1"/>
    </xf>
    <xf numFmtId="1" fontId="95" fillId="3" borderId="28" xfId="0" applyNumberFormat="1" applyFont="1" applyFill="1" applyBorder="1" applyAlignment="1">
      <alignment horizontal="center" vertical="center" wrapText="1"/>
    </xf>
    <xf numFmtId="1" fontId="95" fillId="3" borderId="29" xfId="0" applyNumberFormat="1" applyFont="1" applyFill="1" applyBorder="1" applyAlignment="1">
      <alignment horizontal="center" vertical="center" wrapText="1"/>
    </xf>
    <xf numFmtId="0" fontId="103" fillId="37" borderId="16" xfId="0" applyFont="1" applyFill="1" applyBorder="1" applyAlignment="1">
      <alignment horizontal="center" vertical="center" wrapText="1"/>
    </xf>
    <xf numFmtId="1" fontId="103" fillId="3" borderId="71" xfId="0" applyNumberFormat="1" applyFont="1" applyFill="1" applyBorder="1" applyAlignment="1">
      <alignment horizontal="center" vertical="center" wrapText="1"/>
    </xf>
    <xf numFmtId="1" fontId="103" fillId="3" borderId="25" xfId="0" applyNumberFormat="1" applyFont="1" applyFill="1" applyBorder="1" applyAlignment="1">
      <alignment horizontal="center" vertical="center" wrapText="1"/>
    </xf>
    <xf numFmtId="1" fontId="103" fillId="33" borderId="47" xfId="0" applyNumberFormat="1" applyFont="1" applyFill="1" applyBorder="1" applyAlignment="1">
      <alignment horizontal="center" vertical="center" wrapText="1"/>
    </xf>
    <xf numFmtId="1" fontId="103" fillId="33" borderId="48" xfId="0" applyNumberFormat="1" applyFont="1" applyFill="1" applyBorder="1" applyAlignment="1">
      <alignment horizontal="center" vertical="center" wrapText="1"/>
    </xf>
    <xf numFmtId="1" fontId="95" fillId="3" borderId="27" xfId="0" applyNumberFormat="1" applyFont="1" applyFill="1" applyBorder="1" applyAlignment="1">
      <alignment horizontal="center" vertical="center" wrapText="1"/>
    </xf>
    <xf numFmtId="1" fontId="95" fillId="3" borderId="20" xfId="0" applyNumberFormat="1" applyFont="1" applyFill="1" applyBorder="1" applyAlignment="1">
      <alignment horizontal="center" vertical="center" wrapText="1"/>
    </xf>
    <xf numFmtId="49" fontId="103" fillId="33" borderId="32" xfId="0" applyNumberFormat="1" applyFont="1" applyFill="1" applyBorder="1" applyAlignment="1">
      <alignment horizontal="center" vertical="center" wrapText="1"/>
    </xf>
    <xf numFmtId="1" fontId="103" fillId="3" borderId="85" xfId="0" applyNumberFormat="1" applyFont="1" applyFill="1" applyBorder="1" applyAlignment="1">
      <alignment horizontal="center" vertical="center" wrapText="1"/>
    </xf>
    <xf numFmtId="1" fontId="95" fillId="3" borderId="25" xfId="0" applyNumberFormat="1" applyFont="1" applyFill="1" applyBorder="1" applyAlignment="1">
      <alignment horizontal="center" vertical="center" wrapText="1"/>
    </xf>
    <xf numFmtId="1" fontId="95" fillId="3" borderId="26" xfId="0" applyNumberFormat="1" applyFont="1" applyFill="1" applyBorder="1" applyAlignment="1">
      <alignment wrapText="1"/>
    </xf>
    <xf numFmtId="0" fontId="89" fillId="0" borderId="26" xfId="0" applyFont="1" applyBorder="1" applyAlignment="1">
      <alignment horizontal="center" vertical="center" wrapText="1"/>
    </xf>
    <xf numFmtId="1" fontId="103" fillId="37" borderId="32" xfId="0" applyNumberFormat="1" applyFont="1" applyFill="1" applyBorder="1" applyAlignment="1">
      <alignment horizontal="center" vertical="center" wrapText="1"/>
    </xf>
    <xf numFmtId="1" fontId="103" fillId="37" borderId="13" xfId="0" applyNumberFormat="1" applyFont="1" applyFill="1" applyBorder="1" applyAlignment="1">
      <alignment horizontal="center" vertical="center" wrapText="1"/>
    </xf>
    <xf numFmtId="1" fontId="89" fillId="3" borderId="26" xfId="0" applyNumberFormat="1" applyFont="1" applyFill="1" applyBorder="1" applyAlignment="1">
      <alignment horizontal="center" vertical="center" wrapText="1"/>
    </xf>
    <xf numFmtId="1" fontId="103" fillId="37" borderId="25" xfId="0" applyNumberFormat="1" applyFont="1" applyFill="1" applyBorder="1" applyAlignment="1">
      <alignment horizontal="center" vertical="center" wrapText="1"/>
    </xf>
    <xf numFmtId="1" fontId="103" fillId="37" borderId="26" xfId="0" applyNumberFormat="1" applyFont="1" applyFill="1" applyBorder="1" applyAlignment="1">
      <alignment horizontal="center" vertical="center" wrapText="1"/>
    </xf>
    <xf numFmtId="1" fontId="103" fillId="3" borderId="86" xfId="0" applyNumberFormat="1" applyFont="1" applyFill="1" applyBorder="1" applyAlignment="1">
      <alignment horizontal="center" vertical="center" wrapText="1"/>
    </xf>
    <xf numFmtId="1" fontId="95" fillId="2" borderId="20" xfId="0" applyNumberFormat="1" applyFont="1" applyFill="1" applyBorder="1" applyAlignment="1">
      <alignment horizontal="center" vertical="center" wrapText="1"/>
    </xf>
    <xf numFmtId="1" fontId="95" fillId="2" borderId="28" xfId="0" applyNumberFormat="1" applyFont="1" applyFill="1" applyBorder="1" applyAlignment="1">
      <alignment horizontal="center" vertical="center" wrapText="1"/>
    </xf>
    <xf numFmtId="1" fontId="103" fillId="3" borderId="20" xfId="0" applyNumberFormat="1" applyFont="1" applyFill="1" applyBorder="1" applyAlignment="1">
      <alignment horizontal="center" vertical="center" wrapText="1"/>
    </xf>
    <xf numFmtId="1" fontId="103" fillId="3" borderId="28" xfId="0" applyNumberFormat="1" applyFont="1" applyFill="1" applyBorder="1" applyAlignment="1">
      <alignment horizontal="center" vertical="center" wrapText="1"/>
    </xf>
    <xf numFmtId="1" fontId="95" fillId="2" borderId="32" xfId="0" applyNumberFormat="1" applyFont="1" applyFill="1" applyBorder="1" applyAlignment="1">
      <alignment horizontal="center" vertical="center" wrapText="1"/>
    </xf>
    <xf numFmtId="1" fontId="89" fillId="2" borderId="13" xfId="0" applyNumberFormat="1" applyFont="1" applyFill="1" applyBorder="1" applyAlignment="1">
      <alignment horizontal="center" vertical="center" wrapText="1"/>
    </xf>
    <xf numFmtId="0" fontId="106" fillId="2" borderId="35" xfId="0" applyFont="1" applyFill="1" applyBorder="1" applyAlignment="1">
      <alignment horizontal="center" vertical="center" wrapText="1"/>
    </xf>
    <xf numFmtId="0" fontId="105" fillId="2" borderId="35" xfId="0" applyFont="1" applyFill="1" applyBorder="1" applyAlignment="1">
      <alignment horizontal="center" vertical="center" wrapText="1"/>
    </xf>
    <xf numFmtId="1" fontId="89" fillId="2" borderId="16" xfId="0" applyNumberFormat="1" applyFont="1" applyFill="1" applyBorder="1" applyAlignment="1">
      <alignment horizontal="center" vertical="center" wrapText="1"/>
    </xf>
    <xf numFmtId="1" fontId="95" fillId="2" borderId="13" xfId="0" applyNumberFormat="1" applyFont="1" applyFill="1" applyBorder="1" applyAlignment="1">
      <alignment horizontal="center" vertical="center" wrapText="1"/>
    </xf>
    <xf numFmtId="1" fontId="95" fillId="7" borderId="27" xfId="0" applyNumberFormat="1" applyFont="1" applyFill="1" applyBorder="1" applyAlignment="1">
      <alignment horizontal="center" vertical="center" wrapText="1"/>
    </xf>
    <xf numFmtId="0" fontId="103" fillId="37" borderId="42" xfId="0" applyFont="1" applyFill="1" applyBorder="1" applyAlignment="1">
      <alignment horizontal="center" vertical="center" wrapText="1"/>
    </xf>
    <xf numFmtId="1" fontId="95" fillId="7" borderId="24" xfId="0" applyNumberFormat="1" applyFont="1" applyFill="1" applyBorder="1" applyAlignment="1">
      <alignment horizontal="center" vertical="center" wrapText="1"/>
    </xf>
    <xf numFmtId="1" fontId="95" fillId="7" borderId="23" xfId="0" applyNumberFormat="1" applyFont="1" applyFill="1" applyBorder="1" applyAlignment="1">
      <alignment horizontal="center" vertical="center" wrapText="1"/>
    </xf>
    <xf numFmtId="1" fontId="96" fillId="7" borderId="34" xfId="0" applyNumberFormat="1" applyFont="1" applyFill="1" applyBorder="1" applyAlignment="1">
      <alignment horizontal="center" vertical="center" wrapText="1"/>
    </xf>
    <xf numFmtId="1" fontId="95" fillId="7" borderId="41" xfId="0" applyNumberFormat="1" applyFont="1" applyFill="1" applyBorder="1" applyAlignment="1">
      <alignment horizontal="center" vertical="center" wrapText="1"/>
    </xf>
    <xf numFmtId="1" fontId="95" fillId="7" borderId="11" xfId="0" applyNumberFormat="1" applyFont="1" applyFill="1" applyBorder="1" applyAlignment="1">
      <alignment horizontal="center" vertical="center" wrapText="1"/>
    </xf>
    <xf numFmtId="1" fontId="89" fillId="2" borderId="10" xfId="0" applyNumberFormat="1" applyFont="1" applyFill="1" applyBorder="1" applyAlignment="1">
      <alignment vertical="center" wrapText="1"/>
    </xf>
    <xf numFmtId="1" fontId="95" fillId="2" borderId="23" xfId="0" applyNumberFormat="1" applyFont="1" applyFill="1" applyBorder="1" applyAlignment="1">
      <alignment horizontal="center" vertical="center" wrapText="1"/>
    </xf>
    <xf numFmtId="1" fontId="95" fillId="2" borderId="24" xfId="0" applyNumberFormat="1" applyFont="1" applyFill="1" applyBorder="1" applyAlignment="1">
      <alignment horizontal="center" vertical="center" wrapText="1"/>
    </xf>
    <xf numFmtId="1" fontId="104" fillId="3" borderId="34" xfId="0" applyNumberFormat="1" applyFont="1" applyFill="1" applyBorder="1" applyAlignment="1">
      <alignment horizontal="center" vertical="center" wrapText="1"/>
    </xf>
    <xf numFmtId="1" fontId="103" fillId="2" borderId="23" xfId="0" applyNumberFormat="1" applyFont="1" applyFill="1" applyBorder="1" applyAlignment="1">
      <alignment horizontal="center" vertical="center" wrapText="1"/>
    </xf>
    <xf numFmtId="1" fontId="103" fillId="2" borderId="24" xfId="0" applyNumberFormat="1" applyFont="1" applyFill="1" applyBorder="1" applyAlignment="1">
      <alignment horizontal="center" vertical="center" wrapText="1"/>
    </xf>
    <xf numFmtId="0" fontId="105" fillId="3" borderId="35" xfId="0" applyFont="1" applyFill="1" applyBorder="1" applyAlignment="1">
      <alignment horizontal="center" vertical="center" wrapText="1"/>
    </xf>
    <xf numFmtId="0" fontId="105" fillId="3" borderId="43" xfId="0" applyFont="1" applyFill="1" applyBorder="1" applyAlignment="1">
      <alignment horizontal="center" vertical="center" wrapText="1"/>
    </xf>
    <xf numFmtId="0" fontId="91" fillId="0" borderId="62" xfId="0" applyFont="1" applyBorder="1" applyAlignment="1">
      <alignment horizontal="center" vertical="center" wrapText="1"/>
    </xf>
    <xf numFmtId="0" fontId="91" fillId="0" borderId="34" xfId="0" applyFont="1" applyBorder="1" applyAlignment="1">
      <alignment horizontal="center" vertical="center" wrapText="1"/>
    </xf>
    <xf numFmtId="0" fontId="115" fillId="33" borderId="62" xfId="0" applyFont="1" applyFill="1" applyBorder="1" applyAlignment="1">
      <alignment horizontal="center" vertical="center" wrapText="1"/>
    </xf>
    <xf numFmtId="0" fontId="115" fillId="33" borderId="34" xfId="0" applyFont="1" applyFill="1" applyBorder="1" applyAlignment="1">
      <alignment horizontal="center" vertical="center" wrapText="1"/>
    </xf>
    <xf numFmtId="0" fontId="115" fillId="33" borderId="82" xfId="0" applyFont="1" applyFill="1" applyBorder="1" applyAlignment="1">
      <alignment horizontal="center" vertical="center" wrapText="1"/>
    </xf>
    <xf numFmtId="0" fontId="115" fillId="33" borderId="35" xfId="0" applyFont="1" applyFill="1" applyBorder="1" applyAlignment="1">
      <alignment horizontal="center" vertical="center" wrapText="1"/>
    </xf>
    <xf numFmtId="1" fontId="104" fillId="37" borderId="34" xfId="0" applyNumberFormat="1" applyFont="1" applyFill="1" applyBorder="1" applyAlignment="1">
      <alignment horizontal="center" vertical="center" wrapText="1"/>
    </xf>
    <xf numFmtId="0" fontId="95" fillId="3" borderId="34" xfId="0" applyFont="1" applyFill="1" applyBorder="1" applyAlignment="1">
      <alignment horizontal="center" vertical="center" wrapText="1"/>
    </xf>
    <xf numFmtId="0" fontId="95" fillId="3" borderId="35" xfId="0" applyFont="1" applyFill="1" applyBorder="1" applyAlignment="1">
      <alignment horizontal="center" vertical="center" wrapText="1"/>
    </xf>
    <xf numFmtId="0" fontId="91" fillId="3" borderId="34" xfId="0" applyFont="1" applyFill="1" applyBorder="1" applyAlignment="1">
      <alignment horizontal="center" vertical="center" wrapText="1"/>
    </xf>
    <xf numFmtId="0" fontId="91" fillId="3" borderId="60" xfId="0" applyFont="1" applyFill="1" applyBorder="1" applyAlignment="1">
      <alignment horizontal="center" vertical="center" wrapText="1"/>
    </xf>
    <xf numFmtId="0" fontId="116" fillId="3" borderId="34" xfId="0" applyFont="1" applyFill="1" applyBorder="1" applyAlignment="1">
      <alignment horizontal="center" vertical="center" wrapText="1"/>
    </xf>
    <xf numFmtId="0" fontId="116" fillId="3" borderId="60" xfId="0" applyFont="1" applyFill="1" applyBorder="1" applyAlignment="1">
      <alignment horizontal="center" vertical="center" wrapText="1"/>
    </xf>
    <xf numFmtId="0" fontId="96" fillId="0" borderId="62" xfId="0" applyFont="1" applyBorder="1" applyAlignment="1">
      <alignment horizontal="center" vertical="center" wrapText="1"/>
    </xf>
    <xf numFmtId="0" fontId="96" fillId="0" borderId="34" xfId="0" applyFont="1" applyBorder="1" applyAlignment="1">
      <alignment horizontal="center" vertical="center" wrapText="1"/>
    </xf>
    <xf numFmtId="0" fontId="96" fillId="0" borderId="60" xfId="0" applyFont="1" applyBorder="1" applyAlignment="1">
      <alignment horizontal="center" vertical="center" wrapText="1"/>
    </xf>
    <xf numFmtId="0" fontId="96" fillId="0" borderId="82" xfId="0" applyFont="1" applyBorder="1" applyAlignment="1">
      <alignment horizontal="center" vertical="center" wrapText="1"/>
    </xf>
    <xf numFmtId="0" fontId="96" fillId="0" borderId="35" xfId="0" applyFont="1" applyBorder="1" applyAlignment="1">
      <alignment horizontal="center" vertical="center" wrapText="1"/>
    </xf>
    <xf numFmtId="0" fontId="96" fillId="0" borderId="43" xfId="0" applyFont="1" applyBorder="1" applyAlignment="1">
      <alignment horizontal="center" vertical="center" wrapText="1"/>
    </xf>
    <xf numFmtId="1" fontId="103" fillId="37" borderId="23" xfId="0" applyNumberFormat="1" applyFont="1" applyFill="1" applyBorder="1" applyAlignment="1">
      <alignment horizontal="center" vertical="center" wrapText="1"/>
    </xf>
    <xf numFmtId="1" fontId="103" fillId="37" borderId="24" xfId="0" applyNumberFormat="1" applyFont="1" applyFill="1" applyBorder="1" applyAlignment="1">
      <alignment horizontal="center" vertical="center" wrapText="1"/>
    </xf>
    <xf numFmtId="1" fontId="103" fillId="33" borderId="24" xfId="0" applyNumberFormat="1" applyFont="1" applyFill="1" applyBorder="1" applyAlignment="1">
      <alignment horizontal="center" vertical="center" wrapText="1"/>
    </xf>
    <xf numFmtId="0" fontId="103" fillId="37" borderId="11" xfId="0" applyFont="1" applyFill="1" applyBorder="1" applyAlignment="1">
      <alignment horizontal="left" vertical="center" wrapText="1"/>
    </xf>
    <xf numFmtId="0" fontId="103" fillId="37" borderId="24" xfId="0" applyFont="1" applyFill="1" applyBorder="1" applyAlignment="1">
      <alignment horizontal="left" vertical="center" wrapText="1"/>
    </xf>
    <xf numFmtId="0" fontId="103" fillId="37" borderId="12" xfId="0" applyFont="1" applyFill="1" applyBorder="1" applyAlignment="1">
      <alignment horizontal="left" vertical="center" wrapText="1"/>
    </xf>
    <xf numFmtId="0" fontId="104" fillId="37" borderId="34" xfId="0" applyFont="1" applyFill="1" applyBorder="1" applyAlignment="1">
      <alignment horizontal="center" vertical="center" wrapText="1"/>
    </xf>
    <xf numFmtId="0" fontId="103" fillId="37" borderId="24" xfId="0" applyFont="1" applyFill="1" applyBorder="1" applyAlignment="1">
      <alignment horizontal="center" vertical="center" wrapText="1"/>
    </xf>
    <xf numFmtId="0" fontId="103" fillId="37" borderId="41" xfId="0" applyFont="1" applyFill="1" applyBorder="1" applyAlignment="1">
      <alignment horizontal="center" vertical="center" wrapText="1"/>
    </xf>
    <xf numFmtId="0" fontId="104" fillId="33" borderId="60" xfId="0" applyFont="1" applyFill="1" applyBorder="1" applyAlignment="1">
      <alignment horizontal="center" vertical="center" wrapText="1"/>
    </xf>
    <xf numFmtId="0" fontId="104" fillId="33" borderId="62" xfId="0" applyFont="1" applyFill="1" applyBorder="1" applyAlignment="1">
      <alignment horizontal="center" vertical="center" wrapText="1"/>
    </xf>
    <xf numFmtId="1" fontId="89" fillId="33" borderId="16" xfId="0" applyNumberFormat="1" applyFont="1" applyFill="1" applyBorder="1" applyAlignment="1">
      <alignment horizontal="center" vertical="center" wrapText="1"/>
    </xf>
    <xf numFmtId="1" fontId="104" fillId="37" borderId="60" xfId="0" applyNumberFormat="1" applyFont="1" applyFill="1" applyBorder="1" applyAlignment="1">
      <alignment horizontal="center" vertical="center" wrapText="1"/>
    </xf>
    <xf numFmtId="1" fontId="104" fillId="37" borderId="38" xfId="0" applyNumberFormat="1" applyFont="1" applyFill="1" applyBorder="1" applyAlignment="1">
      <alignment horizontal="center" vertical="center" wrapText="1"/>
    </xf>
    <xf numFmtId="1" fontId="104" fillId="33" borderId="37" xfId="0" applyNumberFormat="1" applyFont="1" applyFill="1" applyBorder="1" applyAlignment="1">
      <alignment horizontal="center" vertical="center" wrapText="1"/>
    </xf>
    <xf numFmtId="0" fontId="104" fillId="33" borderId="84" xfId="0" applyFont="1" applyFill="1" applyBorder="1" applyAlignment="1">
      <alignment horizontal="center" vertical="center" wrapText="1"/>
    </xf>
    <xf numFmtId="0" fontId="95" fillId="2" borderId="27" xfId="0" applyFont="1" applyFill="1" applyBorder="1" applyAlignment="1">
      <alignment horizontal="center" vertical="center" wrapText="1"/>
    </xf>
    <xf numFmtId="1" fontId="95" fillId="3" borderId="24" xfId="0" applyNumberFormat="1" applyFont="1" applyFill="1" applyBorder="1" applyAlignment="1">
      <alignment horizontal="center" vertical="center" wrapText="1"/>
    </xf>
    <xf numFmtId="1" fontId="95" fillId="3" borderId="12" xfId="0" applyNumberFormat="1" applyFont="1" applyFill="1" applyBorder="1" applyAlignment="1">
      <alignment horizontal="center" vertical="center" wrapText="1"/>
    </xf>
    <xf numFmtId="1" fontId="96" fillId="3" borderId="37" xfId="0" applyNumberFormat="1" applyFont="1" applyFill="1" applyBorder="1" applyAlignment="1">
      <alignment horizontal="center" vertical="center" wrapText="1"/>
    </xf>
    <xf numFmtId="1" fontId="96" fillId="3" borderId="84" xfId="0" applyNumberFormat="1" applyFont="1" applyFill="1" applyBorder="1" applyAlignment="1">
      <alignment horizontal="center" vertical="center" wrapText="1"/>
    </xf>
    <xf numFmtId="0" fontId="95" fillId="2" borderId="12" xfId="0" applyFont="1" applyFill="1" applyBorder="1" applyAlignment="1">
      <alignment horizontal="center" vertical="center" wrapText="1"/>
    </xf>
    <xf numFmtId="0" fontId="95" fillId="7" borderId="25" xfId="0" applyFont="1" applyFill="1" applyBorder="1" applyAlignment="1">
      <alignment horizontal="center" vertical="center" wrapText="1"/>
    </xf>
    <xf numFmtId="0" fontId="95" fillId="2" borderId="41" xfId="0" applyFont="1" applyFill="1" applyBorder="1" applyAlignment="1">
      <alignment horizontal="center" vertical="center" wrapText="1"/>
    </xf>
    <xf numFmtId="0" fontId="95" fillId="7" borderId="27" xfId="0" applyFont="1" applyFill="1" applyBorder="1" applyAlignment="1">
      <alignment horizontal="center" vertical="center" wrapText="1"/>
    </xf>
    <xf numFmtId="0" fontId="95" fillId="7" borderId="20" xfId="0" applyFont="1" applyFill="1" applyBorder="1" applyAlignment="1">
      <alignment horizontal="center" vertical="center" wrapText="1"/>
    </xf>
    <xf numFmtId="0" fontId="95" fillId="7" borderId="23" xfId="0" applyFont="1" applyFill="1" applyBorder="1" applyAlignment="1">
      <alignment horizontal="center" vertical="center" wrapText="1"/>
    </xf>
    <xf numFmtId="0" fontId="95" fillId="7" borderId="24" xfId="0" applyFont="1" applyFill="1" applyBorder="1" applyAlignment="1">
      <alignment horizontal="center" vertical="center" wrapText="1"/>
    </xf>
    <xf numFmtId="0" fontId="96" fillId="7" borderId="46" xfId="0" applyFont="1" applyFill="1" applyBorder="1" applyAlignment="1">
      <alignment horizontal="center" vertical="center" wrapText="1"/>
    </xf>
    <xf numFmtId="0" fontId="96" fillId="7" borderId="47" xfId="0" applyFont="1" applyFill="1" applyBorder="1" applyAlignment="1">
      <alignment horizontal="center" vertical="center" wrapText="1"/>
    </xf>
    <xf numFmtId="0" fontId="96" fillId="2" borderId="14" xfId="0" applyFont="1" applyFill="1" applyBorder="1" applyAlignment="1">
      <alignment horizontal="center" vertical="center" wrapText="1"/>
    </xf>
    <xf numFmtId="0" fontId="95" fillId="7" borderId="31" xfId="0" applyFont="1" applyFill="1" applyBorder="1" applyAlignment="1">
      <alignment horizontal="center" vertical="center" wrapText="1"/>
    </xf>
    <xf numFmtId="0" fontId="95" fillId="7" borderId="41" xfId="0" applyFont="1" applyFill="1" applyBorder="1" applyAlignment="1">
      <alignment horizontal="center" vertical="center" wrapText="1"/>
    </xf>
    <xf numFmtId="0" fontId="96" fillId="7" borderId="38" xfId="0" applyFont="1" applyFill="1" applyBorder="1" applyAlignment="1">
      <alignment horizontal="center" vertical="center" wrapText="1"/>
    </xf>
    <xf numFmtId="0" fontId="96" fillId="7" borderId="40" xfId="0" applyFont="1" applyFill="1" applyBorder="1" applyAlignment="1">
      <alignment horizontal="center" vertical="center" wrapText="1"/>
    </xf>
    <xf numFmtId="0" fontId="95" fillId="7" borderId="15" xfId="0" applyFont="1" applyFill="1" applyBorder="1" applyAlignment="1">
      <alignment horizontal="center" vertical="center" wrapText="1"/>
    </xf>
    <xf numFmtId="0" fontId="89" fillId="7" borderId="19" xfId="0" applyFont="1" applyFill="1" applyBorder="1" applyAlignment="1">
      <alignment horizontal="center" vertical="center" wrapText="1"/>
    </xf>
    <xf numFmtId="0" fontId="96" fillId="7" borderId="42" xfId="0" applyFont="1" applyFill="1" applyBorder="1" applyAlignment="1">
      <alignment horizontal="center" vertical="center" wrapText="1"/>
    </xf>
    <xf numFmtId="0" fontId="95" fillId="7" borderId="33" xfId="0" applyFont="1" applyFill="1" applyBorder="1" applyAlignment="1">
      <alignment horizontal="center" vertical="center" wrapText="1"/>
    </xf>
    <xf numFmtId="0" fontId="96" fillId="7" borderId="48" xfId="0" applyFont="1" applyFill="1" applyBorder="1" applyAlignment="1">
      <alignment horizontal="center" vertical="center" wrapText="1"/>
    </xf>
    <xf numFmtId="0" fontId="96" fillId="7" borderId="12" xfId="0" applyFont="1" applyFill="1" applyBorder="1" applyAlignment="1">
      <alignment horizontal="center" vertical="center" wrapText="1"/>
    </xf>
    <xf numFmtId="0" fontId="96" fillId="7" borderId="18" xfId="0" applyFont="1" applyFill="1" applyBorder="1" applyAlignment="1">
      <alignment horizontal="center" vertical="center" wrapText="1"/>
    </xf>
    <xf numFmtId="0" fontId="96" fillId="7" borderId="17" xfId="0" applyFont="1" applyFill="1" applyBorder="1" applyAlignment="1">
      <alignment horizontal="center" vertical="center" wrapText="1"/>
    </xf>
    <xf numFmtId="0" fontId="96" fillId="7" borderId="11" xfId="0" applyFont="1" applyFill="1" applyBorder="1" applyAlignment="1">
      <alignment horizontal="center" vertical="center" wrapText="1"/>
    </xf>
    <xf numFmtId="0" fontId="95" fillId="7" borderId="11" xfId="0" applyFont="1" applyFill="1" applyBorder="1" applyAlignment="1">
      <alignment horizontal="center" vertical="center" wrapText="1"/>
    </xf>
    <xf numFmtId="1" fontId="95" fillId="7" borderId="16" xfId="0" applyNumberFormat="1" applyFont="1" applyFill="1" applyBorder="1" applyAlignment="1">
      <alignment horizontal="center" vertical="center" wrapText="1"/>
    </xf>
    <xf numFmtId="0" fontId="96" fillId="7" borderId="13" xfId="0" applyFont="1" applyFill="1" applyBorder="1" applyAlignment="1">
      <alignment horizontal="center" vertical="center" wrapText="1"/>
    </xf>
    <xf numFmtId="0" fontId="95" fillId="2" borderId="10" xfId="0" applyFont="1" applyFill="1" applyBorder="1" applyAlignment="1">
      <alignment horizontal="center" vertical="center" wrapText="1"/>
    </xf>
    <xf numFmtId="0" fontId="89" fillId="2" borderId="11" xfId="0" applyFont="1" applyFill="1" applyBorder="1" applyAlignment="1">
      <alignment horizontal="center" vertical="center" wrapText="1"/>
    </xf>
    <xf numFmtId="1" fontId="89" fillId="7" borderId="15" xfId="0" applyNumberFormat="1" applyFont="1" applyFill="1" applyBorder="1" applyAlignment="1">
      <alignment horizontal="center" vertical="center" wrapText="1"/>
    </xf>
    <xf numFmtId="0" fontId="96" fillId="2" borderId="13" xfId="0" applyFont="1" applyFill="1" applyBorder="1" applyAlignment="1">
      <alignment horizontal="center" vertical="center" wrapText="1"/>
    </xf>
    <xf numFmtId="0" fontId="104" fillId="7" borderId="34" xfId="0" applyFont="1" applyFill="1" applyBorder="1" applyAlignment="1">
      <alignment horizontal="center" wrapText="1"/>
    </xf>
    <xf numFmtId="0" fontId="105" fillId="7" borderId="35" xfId="0" applyFont="1" applyFill="1" applyBorder="1" applyAlignment="1">
      <alignment horizontal="center" vertical="center" wrapText="1"/>
    </xf>
    <xf numFmtId="0" fontId="104" fillId="2" borderId="34" xfId="0" applyFont="1" applyFill="1" applyBorder="1" applyAlignment="1">
      <alignment horizontal="center" wrapText="1"/>
    </xf>
    <xf numFmtId="0" fontId="104" fillId="2" borderId="60" xfId="0" applyFont="1" applyFill="1" applyBorder="1" applyAlignment="1">
      <alignment horizontal="center" wrapText="1"/>
    </xf>
    <xf numFmtId="0" fontId="105" fillId="40" borderId="35" xfId="0" applyFont="1" applyFill="1" applyBorder="1" applyAlignment="1">
      <alignment horizontal="center" vertical="center" wrapText="1"/>
    </xf>
    <xf numFmtId="0" fontId="106" fillId="40" borderId="35" xfId="0" applyFont="1" applyFill="1" applyBorder="1" applyAlignment="1">
      <alignment horizontal="center" vertical="center" wrapText="1"/>
    </xf>
    <xf numFmtId="1" fontId="103" fillId="3" borderId="23" xfId="0" applyNumberFormat="1" applyFont="1" applyFill="1" applyBorder="1" applyAlignment="1">
      <alignment horizontal="center" vertical="center" wrapText="1"/>
    </xf>
    <xf numFmtId="1" fontId="103" fillId="33" borderId="12" xfId="0" applyNumberFormat="1" applyFont="1" applyFill="1" applyBorder="1" applyAlignment="1">
      <alignment horizontal="center" vertical="center" wrapText="1"/>
    </xf>
    <xf numFmtId="1" fontId="103" fillId="33" borderId="20" xfId="0" applyNumberFormat="1" applyFont="1" applyFill="1" applyBorder="1" applyAlignment="1">
      <alignment horizontal="center" vertical="center" wrapText="1"/>
    </xf>
    <xf numFmtId="1" fontId="103" fillId="33" borderId="28" xfId="0" applyNumberFormat="1" applyFont="1" applyFill="1" applyBorder="1" applyAlignment="1">
      <alignment horizontal="center" vertical="center" wrapText="1"/>
    </xf>
    <xf numFmtId="1" fontId="103" fillId="3" borderId="27" xfId="0" applyNumberFormat="1" applyFont="1" applyFill="1" applyBorder="1" applyAlignment="1">
      <alignment horizontal="center" vertical="center" wrapText="1"/>
    </xf>
    <xf numFmtId="0" fontId="103" fillId="37" borderId="33" xfId="0" applyFont="1" applyFill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1" fontId="95" fillId="3" borderId="23" xfId="0" applyNumberFormat="1" applyFont="1" applyFill="1" applyBorder="1" applyAlignment="1">
      <alignment horizontal="center" vertical="center" wrapText="1"/>
    </xf>
    <xf numFmtId="1" fontId="96" fillId="3" borderId="40" xfId="0" applyNumberFormat="1" applyFont="1" applyFill="1" applyBorder="1" applyAlignment="1">
      <alignment horizontal="center" vertical="center" wrapText="1"/>
    </xf>
    <xf numFmtId="0" fontId="95" fillId="3" borderId="25" xfId="0" applyNumberFormat="1" applyFont="1" applyFill="1" applyBorder="1" applyAlignment="1">
      <alignment horizontal="center" vertical="center" wrapText="1"/>
    </xf>
    <xf numFmtId="1" fontId="95" fillId="3" borderId="24" xfId="0" applyNumberFormat="1" applyFont="1" applyFill="1" applyBorder="1" applyAlignment="1">
      <alignment wrapText="1"/>
    </xf>
    <xf numFmtId="1" fontId="95" fillId="3" borderId="12" xfId="0" applyNumberFormat="1" applyFont="1" applyFill="1" applyBorder="1" applyAlignment="1">
      <alignment wrapText="1"/>
    </xf>
    <xf numFmtId="1" fontId="103" fillId="37" borderId="49" xfId="0" applyNumberFormat="1" applyFont="1" applyFill="1" applyBorder="1" applyAlignment="1">
      <alignment horizontal="center" vertical="center" wrapText="1"/>
    </xf>
    <xf numFmtId="1" fontId="103" fillId="37" borderId="50" xfId="0" applyNumberFormat="1" applyFont="1" applyFill="1" applyBorder="1" applyAlignment="1">
      <alignment horizontal="center" vertical="center" wrapText="1"/>
    </xf>
    <xf numFmtId="0" fontId="103" fillId="37" borderId="10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/>
    </xf>
    <xf numFmtId="0" fontId="103" fillId="37" borderId="32" xfId="0" applyNumberFormat="1" applyFont="1" applyFill="1" applyBorder="1" applyAlignment="1">
      <alignment horizontal="center" vertical="center" wrapText="1"/>
    </xf>
    <xf numFmtId="0" fontId="103" fillId="37" borderId="13" xfId="0" applyNumberFormat="1" applyFont="1" applyFill="1" applyBorder="1" applyAlignment="1">
      <alignment horizontal="center" vertical="center" wrapText="1"/>
    </xf>
    <xf numFmtId="1" fontId="103" fillId="37" borderId="72" xfId="0" applyNumberFormat="1" applyFont="1" applyFill="1" applyBorder="1" applyAlignment="1">
      <alignment horizontal="center" vertical="center" wrapText="1"/>
    </xf>
    <xf numFmtId="1" fontId="103" fillId="37" borderId="36" xfId="0" applyNumberFormat="1" applyFont="1" applyFill="1" applyBorder="1" applyAlignment="1">
      <alignment horizontal="center" vertical="center" wrapText="1"/>
    </xf>
    <xf numFmtId="0" fontId="103" fillId="33" borderId="17" xfId="0" applyFont="1" applyFill="1" applyBorder="1" applyAlignment="1">
      <alignment horizontal="center" vertical="center" wrapText="1"/>
    </xf>
    <xf numFmtId="0" fontId="103" fillId="33" borderId="18" xfId="0" applyFont="1" applyFill="1" applyBorder="1" applyAlignment="1">
      <alignment horizontal="center" vertical="center" wrapText="1"/>
    </xf>
    <xf numFmtId="1" fontId="103" fillId="37" borderId="63" xfId="0" applyNumberFormat="1" applyFont="1" applyFill="1" applyBorder="1" applyAlignment="1">
      <alignment horizontal="center" vertical="center" wrapText="1"/>
    </xf>
    <xf numFmtId="1" fontId="103" fillId="37" borderId="69" xfId="0" applyNumberFormat="1" applyFont="1" applyFill="1" applyBorder="1" applyAlignment="1">
      <alignment horizontal="center" vertical="center" wrapText="1"/>
    </xf>
    <xf numFmtId="1" fontId="103" fillId="3" borderId="87" xfId="0" applyNumberFormat="1" applyFont="1" applyFill="1" applyBorder="1" applyAlignment="1">
      <alignment horizontal="center" vertical="center" wrapText="1"/>
    </xf>
    <xf numFmtId="0" fontId="104" fillId="37" borderId="61" xfId="0" applyFont="1" applyFill="1" applyBorder="1" applyAlignment="1">
      <alignment horizontal="center" vertical="center" wrapText="1"/>
    </xf>
    <xf numFmtId="0" fontId="104" fillId="37" borderId="62" xfId="0" applyFont="1" applyFill="1" applyBorder="1" applyAlignment="1">
      <alignment horizontal="center" vertical="center" wrapText="1"/>
    </xf>
    <xf numFmtId="0" fontId="103" fillId="33" borderId="31" xfId="0" applyFont="1" applyFill="1" applyBorder="1" applyAlignment="1">
      <alignment horizontal="center" vertical="center" wrapText="1"/>
    </xf>
    <xf numFmtId="0" fontId="103" fillId="33" borderId="19" xfId="0" applyFont="1" applyFill="1" applyBorder="1" applyAlignment="1">
      <alignment horizontal="center" vertical="center" wrapText="1"/>
    </xf>
    <xf numFmtId="1" fontId="104" fillId="33" borderId="84" xfId="0" applyNumberFormat="1" applyFont="1" applyFill="1" applyBorder="1" applyAlignment="1">
      <alignment horizontal="center" vertical="center" wrapText="1"/>
    </xf>
    <xf numFmtId="1" fontId="95" fillId="3" borderId="20" xfId="0" applyNumberFormat="1" applyFont="1" applyFill="1" applyBorder="1" applyAlignment="1">
      <alignment wrapText="1"/>
    </xf>
    <xf numFmtId="1" fontId="104" fillId="33" borderId="47" xfId="0" applyNumberFormat="1" applyFont="1" applyFill="1" applyBorder="1" applyAlignment="1">
      <alignment horizontal="center" vertical="center" wrapText="1"/>
    </xf>
    <xf numFmtId="1" fontId="104" fillId="33" borderId="48" xfId="0" applyNumberFormat="1" applyFont="1" applyFill="1" applyBorder="1" applyAlignment="1">
      <alignment horizontal="center" vertical="center" wrapText="1"/>
    </xf>
    <xf numFmtId="1" fontId="104" fillId="3" borderId="23" xfId="0" applyNumberFormat="1" applyFont="1" applyFill="1" applyBorder="1" applyAlignment="1">
      <alignment horizontal="center" vertical="center" wrapText="1"/>
    </xf>
    <xf numFmtId="1" fontId="104" fillId="37" borderId="10" xfId="0" applyNumberFormat="1" applyFont="1" applyFill="1" applyBorder="1" applyAlignment="1">
      <alignment horizontal="center" vertical="center" wrapText="1"/>
    </xf>
    <xf numFmtId="1" fontId="104" fillId="37" borderId="11" xfId="0" applyNumberFormat="1" applyFont="1" applyFill="1" applyBorder="1" applyAlignment="1">
      <alignment horizontal="center" vertical="center" wrapText="1"/>
    </xf>
    <xf numFmtId="1" fontId="104" fillId="3" borderId="85" xfId="0" applyNumberFormat="1" applyFont="1" applyFill="1" applyBorder="1" applyAlignment="1">
      <alignment horizontal="center" vertical="center" wrapText="1"/>
    </xf>
    <xf numFmtId="0" fontId="104" fillId="33" borderId="23" xfId="0" applyFont="1" applyFill="1" applyBorder="1" applyAlignment="1">
      <alignment horizontal="center" vertical="center" wrapText="1"/>
    </xf>
    <xf numFmtId="0" fontId="104" fillId="33" borderId="41" xfId="0" applyFont="1" applyFill="1" applyBorder="1" applyAlignment="1">
      <alignment horizontal="center" vertical="center" wrapText="1"/>
    </xf>
    <xf numFmtId="49" fontId="103" fillId="33" borderId="25" xfId="0" applyNumberFormat="1" applyFont="1" applyFill="1" applyBorder="1" applyAlignment="1">
      <alignment horizontal="center" vertical="center" wrapText="1"/>
    </xf>
    <xf numFmtId="49" fontId="103" fillId="33" borderId="42" xfId="0" applyNumberFormat="1" applyFont="1" applyFill="1" applyBorder="1" applyAlignment="1">
      <alignment horizontal="center" vertical="center" wrapText="1"/>
    </xf>
    <xf numFmtId="1" fontId="95" fillId="3" borderId="32" xfId="0" applyNumberFormat="1" applyFont="1" applyFill="1" applyBorder="1" applyAlignment="1">
      <alignment horizontal="center" vertical="center" wrapText="1"/>
    </xf>
    <xf numFmtId="0" fontId="103" fillId="3" borderId="85" xfId="0" applyNumberFormat="1" applyFont="1" applyFill="1" applyBorder="1" applyAlignment="1">
      <alignment horizontal="center" vertical="center" wrapText="1"/>
    </xf>
    <xf numFmtId="1" fontId="95" fillId="3" borderId="31" xfId="0" applyNumberFormat="1" applyFont="1" applyFill="1" applyBorder="1" applyAlignment="1">
      <alignment horizontal="center" vertical="center" wrapText="1"/>
    </xf>
    <xf numFmtId="1" fontId="89" fillId="3" borderId="29" xfId="0" applyNumberFormat="1" applyFont="1" applyFill="1" applyBorder="1" applyAlignment="1">
      <alignment horizontal="center" vertical="center" wrapText="1"/>
    </xf>
    <xf numFmtId="0" fontId="103" fillId="37" borderId="30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104" fillId="37" borderId="39" xfId="0" applyFont="1" applyFill="1" applyBorder="1" applyAlignment="1">
      <alignment horizontal="left" vertical="center" wrapText="1"/>
    </xf>
    <xf numFmtId="0" fontId="104" fillId="37" borderId="37" xfId="0" applyFont="1" applyFill="1" applyBorder="1" applyAlignment="1">
      <alignment horizontal="left" vertical="center" wrapText="1"/>
    </xf>
    <xf numFmtId="0" fontId="104" fillId="37" borderId="84" xfId="0" applyFont="1" applyFill="1" applyBorder="1" applyAlignment="1">
      <alignment horizontal="left" vertical="center" wrapText="1"/>
    </xf>
    <xf numFmtId="0" fontId="103" fillId="33" borderId="81" xfId="0" applyFont="1" applyFill="1" applyBorder="1" applyAlignment="1">
      <alignment horizontal="center" vertical="center" wrapText="1"/>
    </xf>
    <xf numFmtId="0" fontId="89" fillId="33" borderId="55" xfId="0" applyFont="1" applyFill="1" applyBorder="1" applyAlignment="1">
      <alignment horizontal="center" vertical="center" wrapText="1"/>
    </xf>
    <xf numFmtId="0" fontId="104" fillId="37" borderId="38" xfId="0" applyFont="1" applyFill="1" applyBorder="1" applyAlignment="1">
      <alignment horizontal="left" vertical="center" wrapText="1"/>
    </xf>
    <xf numFmtId="0" fontId="103" fillId="37" borderId="27" xfId="0" applyFont="1" applyFill="1" applyBorder="1" applyAlignment="1">
      <alignment horizontal="center" vertical="center" wrapText="1"/>
    </xf>
    <xf numFmtId="0" fontId="103" fillId="37" borderId="16" xfId="0" applyNumberFormat="1" applyFont="1" applyFill="1" applyBorder="1" applyAlignment="1">
      <alignment horizontal="center" vertical="center" wrapText="1"/>
    </xf>
    <xf numFmtId="49" fontId="103" fillId="37" borderId="13" xfId="0" applyNumberFormat="1" applyFont="1" applyFill="1" applyBorder="1" applyAlignment="1">
      <alignment horizontal="center" vertical="center" wrapText="1"/>
    </xf>
    <xf numFmtId="0" fontId="89" fillId="0" borderId="30" xfId="0" applyFont="1" applyBorder="1" applyAlignment="1">
      <alignment/>
    </xf>
    <xf numFmtId="0" fontId="104" fillId="37" borderId="11" xfId="0" applyFont="1" applyFill="1" applyBorder="1" applyAlignment="1">
      <alignment horizontal="left" vertical="center" wrapText="1"/>
    </xf>
    <xf numFmtId="0" fontId="104" fillId="37" borderId="24" xfId="0" applyFont="1" applyFill="1" applyBorder="1" applyAlignment="1">
      <alignment horizontal="left" vertical="center" wrapText="1"/>
    </xf>
    <xf numFmtId="0" fontId="104" fillId="37" borderId="12" xfId="0" applyFont="1" applyFill="1" applyBorder="1" applyAlignment="1">
      <alignment horizontal="left" vertical="center" wrapText="1"/>
    </xf>
    <xf numFmtId="0" fontId="103" fillId="37" borderId="30" xfId="0" applyFont="1" applyFill="1" applyBorder="1" applyAlignment="1">
      <alignment horizontal="center" vertical="center" wrapText="1"/>
    </xf>
    <xf numFmtId="0" fontId="89" fillId="0" borderId="29" xfId="0" applyFont="1" applyBorder="1" applyAlignment="1">
      <alignment/>
    </xf>
    <xf numFmtId="1" fontId="104" fillId="3" borderId="84" xfId="0" applyNumberFormat="1" applyFont="1" applyFill="1" applyBorder="1" applyAlignment="1">
      <alignment horizontal="center" vertical="center" wrapText="1"/>
    </xf>
    <xf numFmtId="1" fontId="96" fillId="3" borderId="39" xfId="0" applyNumberFormat="1" applyFont="1" applyFill="1" applyBorder="1" applyAlignment="1">
      <alignment horizontal="center" vertical="center" wrapText="1"/>
    </xf>
    <xf numFmtId="0" fontId="102" fillId="37" borderId="38" xfId="0" applyFont="1" applyFill="1" applyBorder="1" applyAlignment="1">
      <alignment horizontal="center" vertical="top" wrapText="1"/>
    </xf>
    <xf numFmtId="0" fontId="96" fillId="7" borderId="46" xfId="0" applyFont="1" applyFill="1" applyBorder="1" applyAlignment="1">
      <alignment horizontal="center" wrapText="1"/>
    </xf>
    <xf numFmtId="0" fontId="96" fillId="7" borderId="47" xfId="0" applyFont="1" applyFill="1" applyBorder="1" applyAlignment="1">
      <alignment horizontal="center" wrapText="1"/>
    </xf>
    <xf numFmtId="0" fontId="96" fillId="7" borderId="48" xfId="0" applyFont="1" applyFill="1" applyBorder="1" applyAlignment="1">
      <alignment horizontal="center" wrapText="1"/>
    </xf>
    <xf numFmtId="1" fontId="104" fillId="42" borderId="42" xfId="0" applyNumberFormat="1" applyFont="1" applyFill="1" applyBorder="1" applyAlignment="1">
      <alignment horizontal="center" vertical="center" wrapText="1"/>
    </xf>
    <xf numFmtId="1" fontId="90" fillId="7" borderId="62" xfId="0" applyNumberFormat="1" applyFont="1" applyFill="1" applyBorder="1" applyAlignment="1">
      <alignment horizontal="center" vertical="center" wrapText="1"/>
    </xf>
    <xf numFmtId="1" fontId="90" fillId="7" borderId="38" xfId="0" applyNumberFormat="1" applyFont="1" applyFill="1" applyBorder="1" applyAlignment="1">
      <alignment horizontal="center" vertical="center" wrapText="1"/>
    </xf>
    <xf numFmtId="1" fontId="104" fillId="2" borderId="39" xfId="0" applyNumberFormat="1" applyFont="1" applyFill="1" applyBorder="1" applyAlignment="1">
      <alignment horizontal="center" vertical="center" wrapText="1"/>
    </xf>
    <xf numFmtId="1" fontId="90" fillId="2" borderId="37" xfId="0" applyNumberFormat="1" applyFont="1" applyFill="1" applyBorder="1" applyAlignment="1">
      <alignment horizontal="center" vertical="center" wrapText="1"/>
    </xf>
    <xf numFmtId="0" fontId="102" fillId="7" borderId="5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04" fillId="2" borderId="62" xfId="0" applyFont="1" applyFill="1" applyBorder="1" applyAlignment="1">
      <alignment horizontal="center" wrapText="1"/>
    </xf>
    <xf numFmtId="1" fontId="103" fillId="2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5" fillId="2" borderId="8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95" fillId="2" borderId="17" xfId="0" applyNumberFormat="1" applyFont="1" applyFill="1" applyBorder="1" applyAlignment="1">
      <alignment vertical="center" wrapText="1"/>
    </xf>
    <xf numFmtId="1" fontId="95" fillId="41" borderId="10" xfId="0" applyNumberFormat="1" applyFont="1" applyFill="1" applyBorder="1" applyAlignment="1">
      <alignment vertical="center" wrapText="1"/>
    </xf>
    <xf numFmtId="1" fontId="89" fillId="41" borderId="11" xfId="0" applyNumberFormat="1" applyFont="1" applyFill="1" applyBorder="1" applyAlignment="1">
      <alignment vertical="center" wrapText="1"/>
    </xf>
    <xf numFmtId="1" fontId="95" fillId="2" borderId="12" xfId="0" applyNumberFormat="1" applyFont="1" applyFill="1" applyBorder="1" applyAlignment="1">
      <alignment horizontal="center" vertical="center" wrapText="1"/>
    </xf>
    <xf numFmtId="1" fontId="89" fillId="42" borderId="13" xfId="0" applyNumberFormat="1" applyFont="1" applyFill="1" applyBorder="1" applyAlignment="1">
      <alignment horizontal="center" vertical="center" wrapText="1"/>
    </xf>
    <xf numFmtId="1" fontId="103" fillId="42" borderId="25" xfId="0" applyNumberFormat="1" applyFont="1" applyFill="1" applyBorder="1" applyAlignment="1">
      <alignment horizontal="center" vertical="center" wrapText="1"/>
    </xf>
    <xf numFmtId="1" fontId="103" fillId="42" borderId="26" xfId="0" applyNumberFormat="1" applyFont="1" applyFill="1" applyBorder="1" applyAlignment="1">
      <alignment horizontal="center" vertical="center" wrapText="1"/>
    </xf>
    <xf numFmtId="1" fontId="104" fillId="33" borderId="32" xfId="0" applyNumberFormat="1" applyFont="1" applyFill="1" applyBorder="1" applyAlignment="1">
      <alignment horizontal="center" vertical="center" wrapText="1"/>
    </xf>
    <xf numFmtId="1" fontId="104" fillId="33" borderId="15" xfId="0" applyNumberFormat="1" applyFont="1" applyFill="1" applyBorder="1" applyAlignment="1">
      <alignment horizontal="center" vertical="center" wrapText="1"/>
    </xf>
    <xf numFmtId="1" fontId="104" fillId="33" borderId="78" xfId="0" applyNumberFormat="1" applyFont="1" applyFill="1" applyBorder="1" applyAlignment="1">
      <alignment horizontal="center" vertical="center" wrapText="1"/>
    </xf>
    <xf numFmtId="1" fontId="104" fillId="33" borderId="82" xfId="0" applyNumberFormat="1" applyFont="1" applyFill="1" applyBorder="1" applyAlignment="1">
      <alignment horizontal="center" vertical="center" wrapText="1"/>
    </xf>
    <xf numFmtId="1" fontId="104" fillId="33" borderId="77" xfId="0" applyNumberFormat="1" applyFont="1" applyFill="1" applyBorder="1" applyAlignment="1">
      <alignment horizontal="center" vertical="center" wrapText="1"/>
    </xf>
    <xf numFmtId="1" fontId="104" fillId="33" borderId="59" xfId="0" applyNumberFormat="1" applyFont="1" applyFill="1" applyBorder="1" applyAlignment="1">
      <alignment horizontal="center" vertical="center" wrapText="1"/>
    </xf>
    <xf numFmtId="1" fontId="103" fillId="42" borderId="85" xfId="0" applyNumberFormat="1" applyFont="1" applyFill="1" applyBorder="1" applyAlignment="1">
      <alignment horizontal="center" vertical="center" wrapText="1"/>
    </xf>
    <xf numFmtId="0" fontId="103" fillId="2" borderId="23" xfId="0" applyFont="1" applyFill="1" applyBorder="1" applyAlignment="1">
      <alignment horizontal="center" vertical="center" wrapText="1"/>
    </xf>
    <xf numFmtId="1" fontId="102" fillId="3" borderId="21" xfId="0" applyNumberFormat="1" applyFont="1" applyFill="1" applyBorder="1" applyAlignment="1">
      <alignment horizontal="center" vertical="top" wrapText="1"/>
    </xf>
    <xf numFmtId="1" fontId="102" fillId="3" borderId="74" xfId="0" applyNumberFormat="1" applyFont="1" applyFill="1" applyBorder="1" applyAlignment="1">
      <alignment horizontal="center" vertical="top" wrapText="1"/>
    </xf>
    <xf numFmtId="1" fontId="104" fillId="3" borderId="43" xfId="0" applyNumberFormat="1" applyFont="1" applyFill="1" applyBorder="1" applyAlignment="1">
      <alignment horizontal="center" vertical="center" wrapText="1"/>
    </xf>
    <xf numFmtId="1" fontId="104" fillId="3" borderId="82" xfId="0" applyNumberFormat="1" applyFont="1" applyFill="1" applyBorder="1" applyAlignment="1">
      <alignment horizontal="center" vertical="center" wrapText="1"/>
    </xf>
    <xf numFmtId="1" fontId="104" fillId="3" borderId="56" xfId="0" applyNumberFormat="1" applyFont="1" applyFill="1" applyBorder="1" applyAlignment="1">
      <alignment horizontal="center" vertical="center" wrapText="1"/>
    </xf>
    <xf numFmtId="1" fontId="104" fillId="3" borderId="59" xfId="0" applyNumberFormat="1" applyFont="1" applyFill="1" applyBorder="1" applyAlignment="1">
      <alignment horizontal="center" vertical="center" wrapText="1"/>
    </xf>
    <xf numFmtId="1" fontId="103" fillId="33" borderId="51" xfId="0" applyNumberFormat="1" applyFont="1" applyFill="1" applyBorder="1" applyAlignment="1">
      <alignment horizontal="center" vertical="center" wrapText="1"/>
    </xf>
    <xf numFmtId="1" fontId="89" fillId="33" borderId="52" xfId="0" applyNumberFormat="1" applyFont="1" applyFill="1" applyBorder="1" applyAlignment="1">
      <alignment horizontal="center" vertical="center" wrapText="1"/>
    </xf>
    <xf numFmtId="0" fontId="96" fillId="0" borderId="43" xfId="0" applyFont="1" applyBorder="1" applyAlignment="1">
      <alignment horizontal="center" vertical="center" textRotation="90" wrapText="1"/>
    </xf>
    <xf numFmtId="0" fontId="96" fillId="0" borderId="82" xfId="0" applyFont="1" applyBorder="1" applyAlignment="1">
      <alignment horizontal="center" vertical="center" textRotation="90" wrapText="1"/>
    </xf>
    <xf numFmtId="0" fontId="96" fillId="0" borderId="81" xfId="0" applyFont="1" applyBorder="1" applyAlignment="1">
      <alignment horizontal="center" vertical="center" textRotation="90" wrapText="1"/>
    </xf>
    <xf numFmtId="0" fontId="96" fillId="0" borderId="55" xfId="0" applyFont="1" applyBorder="1" applyAlignment="1">
      <alignment horizontal="center" vertical="center" textRotation="90" wrapText="1"/>
    </xf>
    <xf numFmtId="0" fontId="96" fillId="0" borderId="56" xfId="0" applyFont="1" applyBorder="1" applyAlignment="1">
      <alignment horizontal="center" vertical="center" textRotation="90" wrapText="1"/>
    </xf>
    <xf numFmtId="0" fontId="96" fillId="0" borderId="59" xfId="0" applyFont="1" applyBorder="1" applyAlignment="1">
      <alignment horizontal="center" vertical="center" textRotation="90" wrapText="1"/>
    </xf>
    <xf numFmtId="0" fontId="99" fillId="33" borderId="70" xfId="0" applyFont="1" applyFill="1" applyBorder="1" applyAlignment="1">
      <alignment horizontal="center" vertical="center"/>
    </xf>
    <xf numFmtId="1" fontId="104" fillId="3" borderId="25" xfId="0" applyNumberFormat="1" applyFont="1" applyFill="1" applyBorder="1" applyAlignment="1">
      <alignment horizontal="center" vertical="center" wrapText="1"/>
    </xf>
    <xf numFmtId="1" fontId="104" fillId="3" borderId="26" xfId="0" applyNumberFormat="1" applyFont="1" applyFill="1" applyBorder="1" applyAlignment="1">
      <alignment horizontal="center" vertical="center" wrapText="1"/>
    </xf>
    <xf numFmtId="1" fontId="104" fillId="3" borderId="32" xfId="0" applyNumberFormat="1" applyFont="1" applyFill="1" applyBorder="1" applyAlignment="1">
      <alignment horizontal="center" vertical="center" wrapText="1"/>
    </xf>
    <xf numFmtId="1" fontId="104" fillId="3" borderId="15" xfId="0" applyNumberFormat="1" applyFont="1" applyFill="1" applyBorder="1" applyAlignment="1">
      <alignment horizontal="center" vertical="center" wrapText="1"/>
    </xf>
    <xf numFmtId="49" fontId="102" fillId="33" borderId="84" xfId="0" applyNumberFormat="1" applyFont="1" applyFill="1" applyBorder="1" applyAlignment="1">
      <alignment horizontal="center" vertical="top" wrapText="1"/>
    </xf>
    <xf numFmtId="49" fontId="102" fillId="33" borderId="62" xfId="0" applyNumberFormat="1" applyFont="1" applyFill="1" applyBorder="1" applyAlignment="1">
      <alignment horizontal="center" vertical="top" wrapText="1"/>
    </xf>
    <xf numFmtId="1" fontId="104" fillId="33" borderId="36" xfId="0" applyNumberFormat="1" applyFont="1" applyFill="1" applyBorder="1" applyAlignment="1">
      <alignment horizontal="center" vertical="center" wrapText="1"/>
    </xf>
    <xf numFmtId="1" fontId="104" fillId="33" borderId="43" xfId="0" applyNumberFormat="1" applyFont="1" applyFill="1" applyBorder="1" applyAlignment="1">
      <alignment horizontal="center" vertical="center" wrapText="1"/>
    </xf>
    <xf numFmtId="1" fontId="104" fillId="33" borderId="56" xfId="0" applyNumberFormat="1" applyFont="1" applyFill="1" applyBorder="1" applyAlignment="1">
      <alignment horizontal="center" vertical="center" wrapText="1"/>
    </xf>
    <xf numFmtId="1" fontId="104" fillId="33" borderId="14" xfId="0" applyNumberFormat="1" applyFont="1" applyFill="1" applyBorder="1" applyAlignment="1">
      <alignment horizontal="center" vertical="center" wrapText="1"/>
    </xf>
    <xf numFmtId="1" fontId="90" fillId="33" borderId="15" xfId="0" applyNumberFormat="1" applyFont="1" applyFill="1" applyBorder="1" applyAlignment="1">
      <alignment horizontal="center" vertical="center" wrapText="1"/>
    </xf>
    <xf numFmtId="49" fontId="103" fillId="0" borderId="49" xfId="0" applyNumberFormat="1" applyFont="1" applyBorder="1" applyAlignment="1">
      <alignment horizontal="center" vertical="center" wrapText="1"/>
    </xf>
    <xf numFmtId="49" fontId="89" fillId="0" borderId="50" xfId="0" applyNumberFormat="1" applyFont="1" applyBorder="1" applyAlignment="1">
      <alignment horizontal="center" vertical="center" wrapText="1"/>
    </xf>
    <xf numFmtId="49" fontId="104" fillId="0" borderId="13" xfId="0" applyNumberFormat="1" applyFont="1" applyBorder="1" applyAlignment="1">
      <alignment horizontal="center" vertical="center" wrapText="1"/>
    </xf>
    <xf numFmtId="0" fontId="96" fillId="0" borderId="25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1" fontId="96" fillId="33" borderId="26" xfId="0" applyNumberFormat="1" applyFont="1" applyFill="1" applyBorder="1" applyAlignment="1">
      <alignment horizontal="center" vertical="center" wrapText="1"/>
    </xf>
    <xf numFmtId="1" fontId="96" fillId="33" borderId="42" xfId="0" applyNumberFormat="1" applyFont="1" applyFill="1" applyBorder="1" applyAlignment="1">
      <alignment horizontal="center" vertical="center" wrapText="1"/>
    </xf>
    <xf numFmtId="0" fontId="104" fillId="37" borderId="46" xfId="0" applyFont="1" applyFill="1" applyBorder="1" applyAlignment="1">
      <alignment horizontal="center" vertical="center" wrapText="1"/>
    </xf>
    <xf numFmtId="0" fontId="104" fillId="37" borderId="47" xfId="0" applyFont="1" applyFill="1" applyBorder="1" applyAlignment="1">
      <alignment horizontal="center" vertical="center" wrapText="1"/>
    </xf>
    <xf numFmtId="1" fontId="103" fillId="33" borderId="15" xfId="0" applyNumberFormat="1" applyFont="1" applyFill="1" applyBorder="1" applyAlignment="1">
      <alignment horizontal="center" vertical="center" wrapText="1"/>
    </xf>
    <xf numFmtId="0" fontId="104" fillId="37" borderId="24" xfId="0" applyFont="1" applyFill="1" applyBorder="1" applyAlignment="1">
      <alignment horizontal="center" vertical="center" wrapText="1"/>
    </xf>
    <xf numFmtId="0" fontId="104" fillId="37" borderId="12" xfId="0" applyFont="1" applyFill="1" applyBorder="1" applyAlignment="1">
      <alignment horizontal="center" vertical="center" wrapText="1"/>
    </xf>
    <xf numFmtId="0" fontId="103" fillId="0" borderId="42" xfId="0" applyFont="1" applyBorder="1" applyAlignment="1">
      <alignment horizontal="center" vertical="center" wrapText="1"/>
    </xf>
    <xf numFmtId="0" fontId="104" fillId="37" borderId="37" xfId="0" applyFont="1" applyFill="1" applyBorder="1" applyAlignment="1">
      <alignment horizontal="center" vertical="center" wrapText="1"/>
    </xf>
    <xf numFmtId="0" fontId="104" fillId="37" borderId="40" xfId="0" applyFont="1" applyFill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104" fillId="37" borderId="39" xfId="0" applyFont="1" applyFill="1" applyBorder="1" applyAlignment="1">
      <alignment horizontal="center" vertical="center" wrapText="1"/>
    </xf>
    <xf numFmtId="0" fontId="103" fillId="37" borderId="14" xfId="0" applyFont="1" applyFill="1" applyBorder="1" applyAlignment="1">
      <alignment horizontal="center" vertical="center" wrapText="1"/>
    </xf>
    <xf numFmtId="0" fontId="100" fillId="33" borderId="14" xfId="0" applyFont="1" applyFill="1" applyBorder="1" applyAlignment="1">
      <alignment horizontal="center" vertical="center" wrapText="1"/>
    </xf>
    <xf numFmtId="0" fontId="100" fillId="33" borderId="16" xfId="0" applyFont="1" applyFill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104" fillId="37" borderId="14" xfId="0" applyFont="1" applyFill="1" applyBorder="1" applyAlignment="1">
      <alignment horizontal="center" vertical="center" wrapText="1"/>
    </xf>
    <xf numFmtId="0" fontId="104" fillId="37" borderId="25" xfId="0" applyFont="1" applyFill="1" applyBorder="1" applyAlignment="1">
      <alignment horizontal="center" vertical="center" wrapText="1"/>
    </xf>
    <xf numFmtId="0" fontId="100" fillId="33" borderId="13" xfId="0" applyFont="1" applyFill="1" applyBorder="1" applyAlignment="1">
      <alignment horizontal="center" vertical="center" wrapText="1"/>
    </xf>
    <xf numFmtId="0" fontId="103" fillId="0" borderId="33" xfId="0" applyFont="1" applyBorder="1" applyAlignment="1">
      <alignment horizontal="center" vertical="center" wrapText="1"/>
    </xf>
    <xf numFmtId="0" fontId="89" fillId="0" borderId="34" xfId="0" applyFont="1" applyBorder="1" applyAlignment="1">
      <alignment/>
    </xf>
    <xf numFmtId="0" fontId="103" fillId="37" borderId="72" xfId="0" applyFont="1" applyFill="1" applyBorder="1" applyAlignment="1">
      <alignment horizontal="center" vertical="center" wrapText="1"/>
    </xf>
    <xf numFmtId="0" fontId="103" fillId="37" borderId="36" xfId="0" applyFont="1" applyFill="1" applyBorder="1" applyAlignment="1">
      <alignment horizontal="center" vertical="center" wrapText="1"/>
    </xf>
    <xf numFmtId="0" fontId="104" fillId="31" borderId="34" xfId="0" applyFont="1" applyFill="1" applyBorder="1" applyAlignment="1">
      <alignment horizontal="center" vertical="center" wrapText="1"/>
    </xf>
    <xf numFmtId="0" fontId="103" fillId="31" borderId="17" xfId="0" applyFont="1" applyFill="1" applyBorder="1" applyAlignment="1">
      <alignment horizontal="center" vertical="center" wrapText="1"/>
    </xf>
    <xf numFmtId="0" fontId="103" fillId="31" borderId="18" xfId="0" applyFont="1" applyFill="1" applyBorder="1" applyAlignment="1">
      <alignment horizontal="center" vertical="center" wrapText="1"/>
    </xf>
    <xf numFmtId="0" fontId="103" fillId="37" borderId="29" xfId="0" applyFont="1" applyFill="1" applyBorder="1" applyAlignment="1">
      <alignment horizontal="left" vertical="center" wrapText="1"/>
    </xf>
    <xf numFmtId="0" fontId="103" fillId="37" borderId="20" xfId="0" applyFont="1" applyFill="1" applyBorder="1" applyAlignment="1">
      <alignment horizontal="left" vertical="center" wrapText="1"/>
    </xf>
    <xf numFmtId="0" fontId="103" fillId="37" borderId="28" xfId="0" applyFont="1" applyFill="1" applyBorder="1" applyAlignment="1">
      <alignment horizontal="left" vertical="center" wrapText="1"/>
    </xf>
    <xf numFmtId="0" fontId="89" fillId="0" borderId="25" xfId="0" applyFont="1" applyBorder="1" applyAlignment="1">
      <alignment horizontal="center" vertical="center" wrapText="1"/>
    </xf>
    <xf numFmtId="0" fontId="103" fillId="31" borderId="31" xfId="0" applyFont="1" applyFill="1" applyBorder="1" applyAlignment="1">
      <alignment horizontal="center" vertical="center" wrapText="1"/>
    </xf>
    <xf numFmtId="0" fontId="103" fillId="31" borderId="19" xfId="0" applyFont="1" applyFill="1" applyBorder="1" applyAlignment="1">
      <alignment horizontal="center" vertical="center" wrapText="1"/>
    </xf>
    <xf numFmtId="0" fontId="103" fillId="37" borderId="12" xfId="0" applyFont="1" applyFill="1" applyBorder="1" applyAlignment="1">
      <alignment horizontal="center" vertical="center" wrapText="1"/>
    </xf>
    <xf numFmtId="0" fontId="103" fillId="37" borderId="11" xfId="0" applyFont="1" applyFill="1" applyBorder="1" applyAlignment="1">
      <alignment horizontal="center" vertical="center" wrapText="1"/>
    </xf>
    <xf numFmtId="0" fontId="104" fillId="37" borderId="84" xfId="0" applyFont="1" applyFill="1" applyBorder="1" applyAlignment="1">
      <alignment horizontal="center" vertical="center" wrapText="1"/>
    </xf>
    <xf numFmtId="0" fontId="103" fillId="37" borderId="23" xfId="0" applyFont="1" applyFill="1" applyBorder="1" applyAlignment="1">
      <alignment horizontal="center" vertical="center" wrapText="1"/>
    </xf>
    <xf numFmtId="0" fontId="89" fillId="0" borderId="27" xfId="0" applyFont="1" applyBorder="1" applyAlignment="1">
      <alignment horizontal="center"/>
    </xf>
    <xf numFmtId="0" fontId="89" fillId="0" borderId="20" xfId="0" applyFont="1" applyBorder="1" applyAlignment="1">
      <alignment horizontal="center"/>
    </xf>
    <xf numFmtId="0" fontId="104" fillId="31" borderId="60" xfId="0" applyFont="1" applyFill="1" applyBorder="1" applyAlignment="1">
      <alignment horizontal="center" vertical="center" wrapText="1"/>
    </xf>
    <xf numFmtId="0" fontId="104" fillId="31" borderId="62" xfId="0" applyFont="1" applyFill="1" applyBorder="1" applyAlignment="1">
      <alignment horizontal="center" vertical="center" wrapText="1"/>
    </xf>
    <xf numFmtId="0" fontId="96" fillId="31" borderId="63" xfId="0" applyFont="1" applyFill="1" applyBorder="1" applyAlignment="1">
      <alignment horizontal="center" vertical="center" wrapText="1"/>
    </xf>
    <xf numFmtId="0" fontId="96" fillId="31" borderId="65" xfId="0" applyFont="1" applyFill="1" applyBorder="1" applyAlignment="1">
      <alignment horizontal="center" vertical="center" wrapText="1"/>
    </xf>
    <xf numFmtId="0" fontId="96" fillId="31" borderId="32" xfId="0" applyFont="1" applyFill="1" applyBorder="1" applyAlignment="1">
      <alignment horizontal="center" vertical="center" wrapText="1"/>
    </xf>
    <xf numFmtId="0" fontId="96" fillId="31" borderId="15" xfId="0" applyFont="1" applyFill="1" applyBorder="1" applyAlignment="1">
      <alignment horizontal="center" vertical="center" wrapText="1"/>
    </xf>
    <xf numFmtId="0" fontId="96" fillId="31" borderId="31" xfId="0" applyFont="1" applyFill="1" applyBorder="1" applyAlignment="1">
      <alignment horizontal="center" vertical="center" wrapText="1"/>
    </xf>
    <xf numFmtId="0" fontId="96" fillId="31" borderId="19" xfId="0" applyFont="1" applyFill="1" applyBorder="1" applyAlignment="1">
      <alignment horizontal="center" vertical="center" wrapText="1"/>
    </xf>
    <xf numFmtId="0" fontId="104" fillId="31" borderId="17" xfId="0" applyFont="1" applyFill="1" applyBorder="1" applyAlignment="1">
      <alignment horizontal="center" vertical="center" wrapText="1"/>
    </xf>
    <xf numFmtId="0" fontId="104" fillId="31" borderId="18" xfId="0" applyFont="1" applyFill="1" applyBorder="1" applyAlignment="1">
      <alignment horizontal="center" vertical="center" wrapText="1"/>
    </xf>
    <xf numFmtId="0" fontId="104" fillId="31" borderId="32" xfId="0" applyFont="1" applyFill="1" applyBorder="1" applyAlignment="1">
      <alignment horizontal="center" vertical="center" wrapText="1"/>
    </xf>
    <xf numFmtId="0" fontId="104" fillId="31" borderId="15" xfId="0" applyFont="1" applyFill="1" applyBorder="1" applyAlignment="1">
      <alignment horizontal="center" vertical="center" wrapText="1"/>
    </xf>
    <xf numFmtId="0" fontId="103" fillId="0" borderId="11" xfId="0" applyFont="1" applyBorder="1" applyAlignment="1">
      <alignment horizontal="left" vertical="center" wrapText="1"/>
    </xf>
    <xf numFmtId="0" fontId="103" fillId="0" borderId="24" xfId="0" applyFont="1" applyBorder="1" applyAlignment="1">
      <alignment horizontal="left" vertical="center" wrapText="1"/>
    </xf>
    <xf numFmtId="0" fontId="103" fillId="0" borderId="12" xfId="0" applyFont="1" applyBorder="1" applyAlignment="1">
      <alignment horizontal="left" vertical="center" wrapText="1"/>
    </xf>
    <xf numFmtId="0" fontId="103" fillId="37" borderId="15" xfId="0" applyFont="1" applyFill="1" applyBorder="1" applyAlignment="1">
      <alignment horizontal="left" vertical="center" wrapText="1"/>
    </xf>
    <xf numFmtId="0" fontId="104" fillId="31" borderId="31" xfId="0" applyFont="1" applyFill="1" applyBorder="1" applyAlignment="1">
      <alignment horizontal="center" vertical="center" wrapText="1"/>
    </xf>
    <xf numFmtId="0" fontId="89" fillId="0" borderId="30" xfId="0" applyFont="1" applyBorder="1" applyAlignment="1">
      <alignment vertical="center" wrapText="1"/>
    </xf>
    <xf numFmtId="0" fontId="104" fillId="37" borderId="23" xfId="0" applyFont="1" applyFill="1" applyBorder="1" applyAlignment="1">
      <alignment horizontal="center" vertical="center" wrapText="1"/>
    </xf>
    <xf numFmtId="0" fontId="104" fillId="37" borderId="13" xfId="0" applyFont="1" applyFill="1" applyBorder="1" applyAlignment="1">
      <alignment horizontal="left" vertical="center" wrapText="1"/>
    </xf>
    <xf numFmtId="0" fontId="104" fillId="37" borderId="26" xfId="0" applyFont="1" applyFill="1" applyBorder="1" applyAlignment="1">
      <alignment horizontal="left" vertical="center" wrapText="1"/>
    </xf>
    <xf numFmtId="0" fontId="104" fillId="37" borderId="14" xfId="0" applyFont="1" applyFill="1" applyBorder="1" applyAlignment="1">
      <alignment horizontal="left" vertical="center" wrapText="1"/>
    </xf>
    <xf numFmtId="0" fontId="102" fillId="44" borderId="46" xfId="0" applyFont="1" applyFill="1" applyBorder="1" applyAlignment="1">
      <alignment horizontal="center" vertical="center" wrapText="1"/>
    </xf>
    <xf numFmtId="0" fontId="102" fillId="44" borderId="48" xfId="0" applyFont="1" applyFill="1" applyBorder="1" applyAlignment="1">
      <alignment horizontal="center" vertical="center" wrapText="1"/>
    </xf>
    <xf numFmtId="0" fontId="102" fillId="33" borderId="17" xfId="0" applyFont="1" applyFill="1" applyBorder="1" applyAlignment="1">
      <alignment horizontal="left" vertical="center" wrapText="1"/>
    </xf>
    <xf numFmtId="0" fontId="102" fillId="33" borderId="10" xfId="0" applyFont="1" applyFill="1" applyBorder="1" applyAlignment="1">
      <alignment horizontal="left" vertical="center" wrapText="1"/>
    </xf>
    <xf numFmtId="0" fontId="102" fillId="33" borderId="18" xfId="0" applyFont="1" applyFill="1" applyBorder="1" applyAlignment="1">
      <alignment horizontal="left" vertical="center" wrapText="1"/>
    </xf>
    <xf numFmtId="0" fontId="102" fillId="33" borderId="17" xfId="0" applyFont="1" applyFill="1" applyBorder="1" applyAlignment="1">
      <alignment horizontal="center" vertical="center" wrapText="1"/>
    </xf>
    <xf numFmtId="0" fontId="102" fillId="33" borderId="43" xfId="0" applyFont="1" applyFill="1" applyBorder="1" applyAlignment="1">
      <alignment horizontal="left" vertical="center" wrapText="1"/>
    </xf>
    <xf numFmtId="0" fontId="102" fillId="33" borderId="78" xfId="0" applyFont="1" applyFill="1" applyBorder="1" applyAlignment="1">
      <alignment horizontal="left" vertical="center" wrapText="1"/>
    </xf>
    <xf numFmtId="0" fontId="102" fillId="33" borderId="82" xfId="0" applyFont="1" applyFill="1" applyBorder="1" applyAlignment="1">
      <alignment horizontal="left" vertical="center" wrapText="1"/>
    </xf>
    <xf numFmtId="0" fontId="102" fillId="33" borderId="56" xfId="0" applyFont="1" applyFill="1" applyBorder="1" applyAlignment="1">
      <alignment horizontal="left" vertical="center" wrapText="1"/>
    </xf>
    <xf numFmtId="0" fontId="102" fillId="33" borderId="77" xfId="0" applyFont="1" applyFill="1" applyBorder="1" applyAlignment="1">
      <alignment horizontal="left" vertical="center" wrapText="1"/>
    </xf>
    <xf numFmtId="0" fontId="102" fillId="33" borderId="59" xfId="0" applyFont="1" applyFill="1" applyBorder="1" applyAlignment="1">
      <alignment horizontal="left" vertical="center" wrapText="1"/>
    </xf>
    <xf numFmtId="0" fontId="102" fillId="37" borderId="60" xfId="0" applyFont="1" applyFill="1" applyBorder="1" applyAlignment="1">
      <alignment horizontal="center" vertical="top" wrapText="1"/>
    </xf>
    <xf numFmtId="0" fontId="117" fillId="37" borderId="26" xfId="0" applyFont="1" applyFill="1" applyBorder="1" applyAlignment="1">
      <alignment horizontal="center" vertical="center" wrapText="1"/>
    </xf>
    <xf numFmtId="0" fontId="102" fillId="39" borderId="31" xfId="0" applyFont="1" applyFill="1" applyBorder="1" applyAlignment="1">
      <alignment horizontal="center" vertical="center" wrapText="1"/>
    </xf>
    <xf numFmtId="0" fontId="102" fillId="39" borderId="29" xfId="0" applyFont="1" applyFill="1" applyBorder="1" applyAlignment="1">
      <alignment horizontal="center" vertical="center" wrapText="1"/>
    </xf>
    <xf numFmtId="0" fontId="102" fillId="39" borderId="28" xfId="0" applyFont="1" applyFill="1" applyBorder="1" applyAlignment="1">
      <alignment horizontal="center" vertical="center" wrapText="1"/>
    </xf>
    <xf numFmtId="0" fontId="118" fillId="39" borderId="45" xfId="0" applyFont="1" applyFill="1" applyBorder="1" applyAlignment="1">
      <alignment horizontal="center" vertical="center" wrapText="1"/>
    </xf>
    <xf numFmtId="0" fontId="119" fillId="39" borderId="82" xfId="0" applyFont="1" applyFill="1" applyBorder="1" applyAlignment="1">
      <alignment horizontal="center" vertical="center" wrapText="1"/>
    </xf>
    <xf numFmtId="0" fontId="119" fillId="39" borderId="74" xfId="0" applyFont="1" applyFill="1" applyBorder="1" applyAlignment="1">
      <alignment horizontal="center" vertical="center" wrapText="1"/>
    </xf>
    <xf numFmtId="0" fontId="119" fillId="39" borderId="55" xfId="0" applyFont="1" applyFill="1" applyBorder="1" applyAlignment="1">
      <alignment horizontal="center" vertical="center" wrapText="1"/>
    </xf>
    <xf numFmtId="0" fontId="107" fillId="37" borderId="37" xfId="0" applyFont="1" applyFill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/>
    </xf>
    <xf numFmtId="0" fontId="95" fillId="0" borderId="33" xfId="0" applyFont="1" applyBorder="1" applyAlignment="1">
      <alignment horizontal="center" vertical="center"/>
    </xf>
    <xf numFmtId="0" fontId="104" fillId="37" borderId="48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3" fillId="33" borderId="24" xfId="0" applyFont="1" applyFill="1" applyBorder="1" applyAlignment="1">
      <alignment horizontal="center" vertical="center" wrapText="1"/>
    </xf>
    <xf numFmtId="0" fontId="104" fillId="33" borderId="25" xfId="0" applyFont="1" applyFill="1" applyBorder="1" applyAlignment="1">
      <alignment horizontal="center" vertical="center" wrapText="1"/>
    </xf>
    <xf numFmtId="0" fontId="104" fillId="33" borderId="42" xfId="0" applyFont="1" applyFill="1" applyBorder="1" applyAlignment="1">
      <alignment horizontal="center" vertical="center" wrapText="1"/>
    </xf>
    <xf numFmtId="0" fontId="103" fillId="2" borderId="26" xfId="0" applyFont="1" applyFill="1" applyBorder="1" applyAlignment="1">
      <alignment horizontal="center" vertical="center" wrapText="1"/>
    </xf>
    <xf numFmtId="0" fontId="103" fillId="2" borderId="25" xfId="0" applyFont="1" applyFill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18" fillId="39" borderId="43" xfId="0" applyFont="1" applyFill="1" applyBorder="1" applyAlignment="1">
      <alignment horizontal="center" vertical="center" wrapText="1"/>
    </xf>
    <xf numFmtId="0" fontId="118" fillId="39" borderId="78" xfId="0" applyFont="1" applyFill="1" applyBorder="1" applyAlignment="1">
      <alignment horizontal="center" vertical="center" wrapText="1"/>
    </xf>
    <xf numFmtId="0" fontId="118" fillId="39" borderId="44" xfId="0" applyFont="1" applyFill="1" applyBorder="1" applyAlignment="1">
      <alignment horizontal="center" vertical="center" wrapText="1"/>
    </xf>
    <xf numFmtId="0" fontId="118" fillId="39" borderId="81" xfId="0" applyFont="1" applyFill="1" applyBorder="1" applyAlignment="1">
      <alignment horizontal="center" vertical="center" wrapText="1"/>
    </xf>
    <xf numFmtId="0" fontId="118" fillId="39" borderId="0" xfId="0" applyFont="1" applyFill="1" applyBorder="1" applyAlignment="1">
      <alignment horizontal="center" vertical="center" wrapText="1"/>
    </xf>
    <xf numFmtId="0" fontId="118" fillId="39" borderId="54" xfId="0" applyFont="1" applyFill="1" applyBorder="1" applyAlignment="1">
      <alignment horizontal="center" vertical="center" wrapText="1"/>
    </xf>
    <xf numFmtId="0" fontId="118" fillId="39" borderId="17" xfId="0" applyFont="1" applyFill="1" applyBorder="1" applyAlignment="1">
      <alignment horizontal="center" vertical="center" wrapText="1"/>
    </xf>
    <xf numFmtId="0" fontId="118" fillId="39" borderId="10" xfId="0" applyFont="1" applyFill="1" applyBorder="1" applyAlignment="1">
      <alignment horizontal="center" vertical="center" wrapText="1"/>
    </xf>
    <xf numFmtId="0" fontId="118" fillId="39" borderId="11" xfId="0" applyFont="1" applyFill="1" applyBorder="1" applyAlignment="1">
      <alignment horizontal="center" vertical="center" wrapText="1"/>
    </xf>
    <xf numFmtId="1" fontId="95" fillId="2" borderId="50" xfId="0" applyNumberFormat="1" applyFont="1" applyFill="1" applyBorder="1" applyAlignment="1">
      <alignment horizontal="center" vertical="center" wrapText="1"/>
    </xf>
    <xf numFmtId="1" fontId="95" fillId="2" borderId="49" xfId="0" applyNumberFormat="1" applyFont="1" applyFill="1" applyBorder="1" applyAlignment="1">
      <alignment horizontal="center" vertical="center" wrapText="1"/>
    </xf>
    <xf numFmtId="0" fontId="95" fillId="0" borderId="26" xfId="0" applyFont="1" applyBorder="1" applyAlignment="1">
      <alignment horizontal="center" vertical="center" wrapText="1"/>
    </xf>
    <xf numFmtId="0" fontId="95" fillId="0" borderId="42" xfId="0" applyFont="1" applyBorder="1" applyAlignment="1">
      <alignment horizontal="center" vertical="center" wrapText="1"/>
    </xf>
    <xf numFmtId="0" fontId="95" fillId="2" borderId="17" xfId="0" applyFont="1" applyFill="1" applyBorder="1" applyAlignment="1">
      <alignment horizontal="center" vertical="center" wrapText="1"/>
    </xf>
    <xf numFmtId="1" fontId="104" fillId="42" borderId="25" xfId="0" applyNumberFormat="1" applyFont="1" applyFill="1" applyBorder="1" applyAlignment="1">
      <alignment horizontal="center" vertical="center" wrapText="1"/>
    </xf>
    <xf numFmtId="1" fontId="104" fillId="3" borderId="42" xfId="0" applyNumberFormat="1" applyFont="1" applyFill="1" applyBorder="1" applyAlignment="1">
      <alignment horizontal="center" vertical="center" wrapText="1"/>
    </xf>
    <xf numFmtId="1" fontId="103" fillId="3" borderId="13" xfId="0" applyNumberFormat="1" applyFont="1" applyFill="1" applyBorder="1" applyAlignment="1">
      <alignment horizontal="center" vertical="center" wrapText="1"/>
    </xf>
    <xf numFmtId="1" fontId="104" fillId="42" borderId="32" xfId="0" applyNumberFormat="1" applyFont="1" applyFill="1" applyBorder="1" applyAlignment="1">
      <alignment horizontal="center" vertical="center" wrapText="1"/>
    </xf>
    <xf numFmtId="1" fontId="104" fillId="42" borderId="15" xfId="0" applyNumberFormat="1" applyFont="1" applyFill="1" applyBorder="1" applyAlignment="1">
      <alignment horizontal="center" vertical="center" wrapText="1"/>
    </xf>
    <xf numFmtId="0" fontId="103" fillId="2" borderId="15" xfId="0" applyFont="1" applyFill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 wrapText="1"/>
    </xf>
    <xf numFmtId="0" fontId="96" fillId="0" borderId="8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55" xfId="0" applyFont="1" applyBorder="1" applyAlignment="1">
      <alignment horizontal="center" vertical="center" wrapText="1"/>
    </xf>
    <xf numFmtId="0" fontId="96" fillId="0" borderId="56" xfId="0" applyFont="1" applyBorder="1" applyAlignment="1">
      <alignment horizontal="center" vertical="center" wrapText="1"/>
    </xf>
    <xf numFmtId="0" fontId="96" fillId="0" borderId="77" xfId="0" applyFont="1" applyBorder="1" applyAlignment="1">
      <alignment horizontal="center" vertical="center" wrapText="1"/>
    </xf>
    <xf numFmtId="0" fontId="96" fillId="0" borderId="5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133350</xdr:colOff>
      <xdr:row>31</xdr:row>
      <xdr:rowOff>47625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879300" y="131445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113</xdr:col>
      <xdr:colOff>133350</xdr:colOff>
      <xdr:row>32</xdr:row>
      <xdr:rowOff>0</xdr:rowOff>
    </xdr:from>
    <xdr:ext cx="2190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4695050" y="149447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24"/>
  <sheetViews>
    <sheetView tabSelected="1" zoomScale="40" zoomScaleNormal="40" zoomScalePageLayoutView="0" workbookViewId="0" topLeftCell="A1">
      <selection activeCell="AL115" sqref="A1:CA115"/>
    </sheetView>
  </sheetViews>
  <sheetFormatPr defaultColWidth="9.00390625" defaultRowHeight="5.25" customHeight="1"/>
  <cols>
    <col min="2" max="2" width="14.75390625" style="0" customWidth="1"/>
    <col min="3" max="4" width="5.75390625" style="0" customWidth="1"/>
    <col min="5" max="5" width="6.625" style="0" customWidth="1"/>
    <col min="6" max="6" width="7.125" style="0" customWidth="1"/>
    <col min="7" max="7" width="7.375" style="0" customWidth="1"/>
    <col min="8" max="8" width="6.875" style="0" customWidth="1"/>
    <col min="9" max="9" width="6.00390625" style="0" customWidth="1"/>
    <col min="10" max="12" width="7.125" style="0" customWidth="1"/>
    <col min="13" max="16" width="6.75390625" style="0" customWidth="1"/>
    <col min="17" max="18" width="7.375" style="0" customWidth="1"/>
    <col min="19" max="19" width="7.125" style="0" customWidth="1"/>
    <col min="20" max="20" width="16.125" style="0" customWidth="1"/>
    <col min="21" max="21" width="16.75390625" style="0" customWidth="1"/>
    <col min="22" max="22" width="7.125" style="0" customWidth="1"/>
    <col min="23" max="23" width="6.75390625" style="0" customWidth="1"/>
    <col min="24" max="24" width="8.00390625" style="0" customWidth="1"/>
    <col min="25" max="25" width="15.25390625" style="0" customWidth="1"/>
    <col min="26" max="26" width="5.75390625" style="0" customWidth="1"/>
    <col min="27" max="27" width="21.75390625" style="0" customWidth="1"/>
    <col min="28" max="28" width="5.75390625" style="0" customWidth="1"/>
    <col min="29" max="29" width="12.625" style="0" customWidth="1"/>
    <col min="30" max="30" width="5.75390625" style="0" customWidth="1"/>
    <col min="31" max="31" width="7.375" style="0" customWidth="1"/>
    <col min="32" max="32" width="7.25390625" style="0" customWidth="1"/>
    <col min="33" max="33" width="7.875" style="0" customWidth="1"/>
    <col min="34" max="34" width="6.375" style="0" customWidth="1"/>
    <col min="35" max="35" width="8.375" style="0" customWidth="1"/>
    <col min="36" max="36" width="5.75390625" style="0" customWidth="1"/>
    <col min="37" max="37" width="7.875" style="0" customWidth="1"/>
    <col min="38" max="38" width="5.75390625" style="0" customWidth="1"/>
    <col min="39" max="39" width="7.00390625" style="0" customWidth="1"/>
    <col min="40" max="40" width="5.75390625" style="0" customWidth="1"/>
    <col min="41" max="41" width="7.625" style="0" customWidth="1"/>
    <col min="42" max="42" width="5.75390625" style="0" customWidth="1"/>
    <col min="43" max="43" width="6.875" style="0" customWidth="1"/>
    <col min="44" max="48" width="5.75390625" style="0" customWidth="1"/>
    <col min="49" max="49" width="7.25390625" style="0" customWidth="1"/>
    <col min="50" max="54" width="5.75390625" style="0" customWidth="1"/>
    <col min="55" max="55" width="8.00390625" style="0" customWidth="1"/>
    <col min="56" max="60" width="5.75390625" style="0" customWidth="1"/>
    <col min="61" max="61" width="7.25390625" style="0" customWidth="1"/>
    <col min="62" max="62" width="7.125" style="0" customWidth="1"/>
    <col min="63" max="64" width="5.75390625" style="0" customWidth="1"/>
    <col min="65" max="65" width="8.625" style="0" customWidth="1"/>
    <col min="66" max="66" width="5.75390625" style="0" customWidth="1"/>
    <col min="67" max="67" width="6.875" style="0" customWidth="1"/>
    <col min="68" max="68" width="8.875" style="0" customWidth="1"/>
    <col min="69" max="69" width="5.625" style="0" customWidth="1"/>
    <col min="70" max="70" width="7.75390625" style="0" customWidth="1"/>
    <col min="71" max="72" width="5.75390625" style="0" customWidth="1"/>
    <col min="73" max="73" width="7.125" style="0" customWidth="1"/>
    <col min="74" max="74" width="13.875" style="0" customWidth="1"/>
    <col min="75" max="75" width="12.375" style="0" customWidth="1"/>
    <col min="76" max="76" width="13.375" style="0" customWidth="1"/>
    <col min="77" max="77" width="13.75390625" style="0" customWidth="1"/>
    <col min="78" max="78" width="13.375" style="0" customWidth="1"/>
    <col min="79" max="79" width="14.625" style="0" customWidth="1"/>
    <col min="80" max="80" width="13.625" style="0" customWidth="1"/>
    <col min="81" max="81" width="12.00390625" style="0" customWidth="1"/>
    <col min="82" max="82" width="12.75390625" style="0" customWidth="1"/>
    <col min="83" max="83" width="12.00390625" style="0" customWidth="1"/>
    <col min="86" max="86" width="25.75390625" style="0" customWidth="1"/>
    <col min="87" max="87" width="18.875" style="0" customWidth="1"/>
    <col min="88" max="88" width="18.625" style="0" customWidth="1"/>
    <col min="107" max="108" width="9.125" style="0" customWidth="1"/>
  </cols>
  <sheetData>
    <row r="1" spans="1:82" s="19" customFormat="1" ht="75.75" customHeight="1">
      <c r="A1" s="1230" t="s">
        <v>199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1230"/>
      <c r="O1" s="1230"/>
      <c r="P1" s="1230"/>
      <c r="Q1" s="1230"/>
      <c r="R1" s="1230"/>
      <c r="S1" s="1230"/>
      <c r="T1" s="1230"/>
      <c r="U1" s="1230"/>
      <c r="V1" s="1230"/>
      <c r="W1" s="1230"/>
      <c r="X1" s="1230"/>
      <c r="Y1" s="1230"/>
      <c r="Z1" s="1230"/>
      <c r="AA1" s="1230"/>
      <c r="AB1" s="1230"/>
      <c r="AC1" s="1230"/>
      <c r="AD1" s="1230"/>
      <c r="AE1" s="1230"/>
      <c r="AF1" s="1230"/>
      <c r="AG1" s="1230"/>
      <c r="AH1" s="1230"/>
      <c r="AI1" s="1230"/>
      <c r="AJ1" s="1230"/>
      <c r="AK1" s="1230"/>
      <c r="AL1" s="1230"/>
      <c r="AM1" s="1230"/>
      <c r="AN1" s="1230"/>
      <c r="AO1" s="1230"/>
      <c r="AP1" s="1230"/>
      <c r="AQ1" s="1230"/>
      <c r="AR1" s="1230"/>
      <c r="AS1" s="1230"/>
      <c r="AT1" s="1230"/>
      <c r="AU1" s="1230"/>
      <c r="AV1" s="1230"/>
      <c r="AW1" s="1230"/>
      <c r="AX1" s="1230"/>
      <c r="AY1" s="1230"/>
      <c r="AZ1" s="1230"/>
      <c r="BA1" s="1230"/>
      <c r="BB1" s="1230"/>
      <c r="BC1" s="1230"/>
      <c r="BD1" s="1230"/>
      <c r="BE1" s="1230"/>
      <c r="BF1" s="1230"/>
      <c r="BG1" s="1230"/>
      <c r="BH1" s="1230"/>
      <c r="BI1" s="1230"/>
      <c r="BJ1" s="1230"/>
      <c r="BK1" s="1230"/>
      <c r="BL1" s="1230"/>
      <c r="BM1" s="1230"/>
      <c r="BN1" s="1230"/>
      <c r="BO1" s="1230"/>
      <c r="BP1" s="1230"/>
      <c r="BQ1" s="1230"/>
      <c r="BR1" s="1230"/>
      <c r="BS1" s="1230"/>
      <c r="BT1" s="1230"/>
      <c r="BU1" s="1230"/>
      <c r="BV1" s="1230"/>
      <c r="BW1" s="1230"/>
      <c r="BX1" s="1230"/>
      <c r="BY1" s="1230"/>
      <c r="BZ1" s="1230"/>
      <c r="CA1" s="1230"/>
      <c r="CB1" s="333"/>
      <c r="CC1" s="333"/>
      <c r="CD1" s="333"/>
    </row>
    <row r="2" spans="1:83" s="19" customFormat="1" ht="85.5" customHeight="1">
      <c r="A2" s="1229" t="s">
        <v>223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/>
      <c r="P2" s="1229"/>
      <c r="Q2" s="1229"/>
      <c r="R2" s="1229"/>
      <c r="S2" s="1229"/>
      <c r="T2" s="1229"/>
      <c r="U2" s="1229"/>
      <c r="V2" s="1229"/>
      <c r="W2" s="1229"/>
      <c r="X2" s="1229"/>
      <c r="Y2" s="1229"/>
      <c r="Z2" s="1229"/>
      <c r="AA2" s="1229"/>
      <c r="AB2" s="1229"/>
      <c r="AC2" s="1229"/>
      <c r="AD2" s="1229"/>
      <c r="AE2" s="1229"/>
      <c r="AF2" s="1229"/>
      <c r="AG2" s="1229"/>
      <c r="AH2" s="1229"/>
      <c r="AI2" s="1229"/>
      <c r="AJ2" s="1229"/>
      <c r="AK2" s="1229"/>
      <c r="AL2" s="1229"/>
      <c r="AM2" s="1229"/>
      <c r="AN2" s="1229"/>
      <c r="AO2" s="1229"/>
      <c r="AP2" s="1229"/>
      <c r="AQ2" s="1229"/>
      <c r="AR2" s="1229"/>
      <c r="AS2" s="1229"/>
      <c r="AT2" s="1229"/>
      <c r="AU2" s="1229"/>
      <c r="AV2" s="1229"/>
      <c r="AW2" s="1229"/>
      <c r="AX2" s="1229"/>
      <c r="AY2" s="1229"/>
      <c r="AZ2" s="1229"/>
      <c r="BA2" s="1229"/>
      <c r="BB2" s="1229"/>
      <c r="BC2" s="1229"/>
      <c r="BD2" s="1229"/>
      <c r="BE2" s="1229"/>
      <c r="BF2" s="1229"/>
      <c r="BG2" s="1229"/>
      <c r="BH2" s="1229"/>
      <c r="BI2" s="1229"/>
      <c r="BJ2" s="1229"/>
      <c r="BK2" s="1229"/>
      <c r="BL2" s="1229"/>
      <c r="BM2" s="1229"/>
      <c r="BN2" s="1229"/>
      <c r="BO2" s="1229"/>
      <c r="BP2" s="1229"/>
      <c r="BQ2" s="1229"/>
      <c r="BR2" s="1229"/>
      <c r="BS2" s="1229"/>
      <c r="BT2" s="1229"/>
      <c r="BU2" s="1229"/>
      <c r="BV2" s="1229"/>
      <c r="BW2" s="1229"/>
      <c r="BX2" s="1229"/>
      <c r="BY2" s="1229"/>
      <c r="BZ2" s="1229"/>
      <c r="CA2" s="1229"/>
      <c r="CB2" s="93"/>
      <c r="CC2" s="93"/>
      <c r="CD2" s="93"/>
      <c r="CE2" s="93"/>
    </row>
    <row r="3" spans="2:82" s="19" customFormat="1" ht="13.5" customHeight="1"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B3" s="1055"/>
      <c r="AC3" s="1055"/>
      <c r="AD3" s="1055"/>
      <c r="AE3" s="1055"/>
      <c r="AF3" s="1055"/>
      <c r="AG3" s="1055"/>
      <c r="AH3" s="1055"/>
      <c r="AI3" s="1055"/>
      <c r="AJ3" s="1055"/>
      <c r="AK3" s="1055"/>
      <c r="AL3" s="1055"/>
      <c r="AM3" s="1055"/>
      <c r="AN3" s="1055"/>
      <c r="AO3" s="1055"/>
      <c r="AP3" s="1055"/>
      <c r="AQ3" s="1055"/>
      <c r="AR3" s="1055"/>
      <c r="AS3" s="1055"/>
      <c r="AT3" s="1055"/>
      <c r="AU3" s="1055"/>
      <c r="AV3" s="1055"/>
      <c r="AW3" s="1055"/>
      <c r="AX3" s="1055"/>
      <c r="AY3" s="1055"/>
      <c r="AZ3" s="1055"/>
      <c r="BA3" s="1055"/>
      <c r="BB3" s="1055"/>
      <c r="BC3" s="1055"/>
      <c r="BD3" s="1055"/>
      <c r="BE3" s="1055"/>
      <c r="BF3" s="1055"/>
      <c r="BG3" s="1055"/>
      <c r="BH3" s="1055"/>
      <c r="BI3" s="1055"/>
      <c r="BJ3" s="1055"/>
      <c r="BK3" s="1055"/>
      <c r="BL3" s="1055"/>
      <c r="BM3" s="1055"/>
      <c r="BN3" s="1055"/>
      <c r="BO3" s="1055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</row>
    <row r="4" spans="1:82" s="19" customFormat="1" ht="33" customHeight="1">
      <c r="A4" s="1228" t="s">
        <v>224</v>
      </c>
      <c r="B4" s="1228"/>
      <c r="C4" s="1228"/>
      <c r="D4" s="1228"/>
      <c r="E4" s="1228"/>
      <c r="F4" s="1228"/>
      <c r="G4" s="1228"/>
      <c r="H4" s="1228"/>
      <c r="I4" s="1228"/>
      <c r="J4" s="1228"/>
      <c r="K4" s="1228"/>
      <c r="L4" s="1228"/>
      <c r="M4" s="1228"/>
      <c r="N4" s="1228"/>
      <c r="O4" s="1228"/>
      <c r="P4" s="1228"/>
      <c r="Q4" s="1228"/>
      <c r="R4" s="1228"/>
      <c r="S4" s="1228"/>
      <c r="T4" s="1228"/>
      <c r="U4" s="1228"/>
      <c r="V4" s="1228"/>
      <c r="W4" s="1228"/>
      <c r="X4" s="1228"/>
      <c r="Y4" s="1228"/>
      <c r="Z4" s="1228"/>
      <c r="AA4" s="1228"/>
      <c r="AB4" s="1228"/>
      <c r="AC4" s="1228"/>
      <c r="AD4" s="1228"/>
      <c r="AE4" s="1228"/>
      <c r="AF4" s="1228"/>
      <c r="AG4" s="1228"/>
      <c r="AH4" s="1228"/>
      <c r="AI4" s="1228"/>
      <c r="AJ4" s="1228"/>
      <c r="AK4" s="1228"/>
      <c r="AL4" s="1228"/>
      <c r="AM4" s="1228"/>
      <c r="AN4" s="1228"/>
      <c r="AO4" s="1228"/>
      <c r="AP4" s="1228"/>
      <c r="AQ4" s="1228"/>
      <c r="AR4" s="1228"/>
      <c r="AS4" s="1228"/>
      <c r="AT4" s="1228"/>
      <c r="AU4" s="1228"/>
      <c r="AV4" s="1228"/>
      <c r="AW4" s="1228"/>
      <c r="AX4" s="1228"/>
      <c r="AY4" s="1228"/>
      <c r="AZ4" s="1228"/>
      <c r="BA4" s="1228"/>
      <c r="BB4" s="1228"/>
      <c r="BC4" s="1228"/>
      <c r="BD4" s="1228"/>
      <c r="BE4" s="1228"/>
      <c r="BF4" s="1228"/>
      <c r="BG4" s="1228"/>
      <c r="BH4" s="1228"/>
      <c r="BI4" s="1228"/>
      <c r="BJ4" s="1228"/>
      <c r="BK4" s="1228"/>
      <c r="BL4" s="1228"/>
      <c r="BM4" s="1228"/>
      <c r="BN4" s="1228"/>
      <c r="BO4" s="1228"/>
      <c r="BP4" s="1228"/>
      <c r="BQ4" s="1228"/>
      <c r="BR4" s="1228"/>
      <c r="BS4" s="1228"/>
      <c r="BT4" s="1228"/>
      <c r="BU4" s="1228"/>
      <c r="BV4" s="1228"/>
      <c r="BW4" s="1228"/>
      <c r="BX4" s="1228"/>
      <c r="BY4" s="1228"/>
      <c r="BZ4" s="1228"/>
      <c r="CA4" s="1228"/>
      <c r="CB4" s="334"/>
      <c r="CC4" s="334"/>
      <c r="CD4" s="334"/>
    </row>
    <row r="5" spans="30:67" s="19" customFormat="1" ht="18" customHeight="1">
      <c r="AD5" s="22"/>
      <c r="AF5" s="1058"/>
      <c r="AG5" s="1058"/>
      <c r="AH5" s="1058"/>
      <c r="AI5" s="1058"/>
      <c r="AJ5" s="1058"/>
      <c r="AK5" s="1058"/>
      <c r="AL5" s="1058"/>
      <c r="AM5" s="1058"/>
      <c r="AN5" s="1058"/>
      <c r="AO5" s="1058"/>
      <c r="AP5" s="1058"/>
      <c r="AQ5" s="1058"/>
      <c r="AR5" s="1058"/>
      <c r="AS5" s="1058"/>
      <c r="AT5" s="1058"/>
      <c r="AU5" s="1058"/>
      <c r="AV5" s="1058"/>
      <c r="AW5" s="1058"/>
      <c r="AX5" s="1058"/>
      <c r="AY5" s="1058"/>
      <c r="AZ5" s="1058"/>
      <c r="BA5" s="1058"/>
      <c r="BB5" s="1058"/>
      <c r="BC5" s="1058"/>
      <c r="BD5" s="1058"/>
      <c r="BE5" s="1058"/>
      <c r="BF5" s="1058"/>
      <c r="BG5" s="1058"/>
      <c r="BH5" s="1058"/>
      <c r="BI5" s="1058"/>
      <c r="BJ5" s="1058"/>
      <c r="BK5" s="1058"/>
      <c r="BL5" s="1058"/>
      <c r="BM5" s="1058"/>
      <c r="BN5" s="1058"/>
      <c r="BO5" s="1058"/>
    </row>
    <row r="6" spans="19:71" ht="33.75">
      <c r="S6" s="20"/>
      <c r="T6" s="21"/>
      <c r="U6" s="1059" t="s">
        <v>60</v>
      </c>
      <c r="V6" s="1059"/>
      <c r="W6" s="1059"/>
      <c r="X6" s="1059"/>
      <c r="Y6" s="1059"/>
      <c r="Z6" s="1059"/>
      <c r="AA6" s="1059"/>
      <c r="AB6" s="1059"/>
      <c r="AC6" s="1059"/>
      <c r="AD6" s="1059"/>
      <c r="AE6" s="1059"/>
      <c r="AF6" s="1059"/>
      <c r="AG6" s="1059"/>
      <c r="AH6" s="1059"/>
      <c r="AI6" s="1059"/>
      <c r="AJ6" s="1059"/>
      <c r="AK6" s="1059"/>
      <c r="AL6" s="1059"/>
      <c r="AM6" s="1059"/>
      <c r="AN6" s="1059"/>
      <c r="AO6" s="1059"/>
      <c r="AP6" s="21"/>
      <c r="AQ6" s="21"/>
      <c r="AR6" s="21"/>
      <c r="AS6" s="21"/>
      <c r="AT6" s="21"/>
      <c r="AU6" s="21"/>
      <c r="AV6" s="1061" t="s">
        <v>61</v>
      </c>
      <c r="AW6" s="1061"/>
      <c r="AX6" s="1061"/>
      <c r="AY6" s="1061"/>
      <c r="AZ6" s="1061"/>
      <c r="BA6" s="1061"/>
      <c r="BB6" s="1061"/>
      <c r="BC6" s="1061"/>
      <c r="BD6" s="1061"/>
      <c r="BE6" s="1061"/>
      <c r="BF6" s="1061"/>
      <c r="BG6" s="1061"/>
      <c r="BH6" s="1061"/>
      <c r="BI6" s="1061"/>
      <c r="BJ6" s="1061"/>
      <c r="BK6" s="1061"/>
      <c r="BL6" s="1061"/>
      <c r="BM6" s="1061"/>
      <c r="BN6" s="1061"/>
      <c r="BO6" s="1061"/>
      <c r="BP6" s="1061"/>
      <c r="BQ6" s="1061"/>
      <c r="BR6" s="1061"/>
      <c r="BS6" s="1061"/>
    </row>
    <row r="7" spans="19:71" ht="34.5" thickBot="1">
      <c r="S7" s="20"/>
      <c r="T7" s="21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21"/>
      <c r="AQ7" s="21"/>
      <c r="AR7" s="21"/>
      <c r="AS7" s="21"/>
      <c r="AT7" s="21"/>
      <c r="AU7" s="21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729" t="s">
        <v>62</v>
      </c>
      <c r="BN7" s="729"/>
      <c r="BO7" s="729"/>
      <c r="BP7" s="729"/>
      <c r="BQ7" s="729"/>
      <c r="BR7" s="729"/>
      <c r="BS7" s="729"/>
    </row>
    <row r="8" spans="1:71" ht="33" customHeight="1">
      <c r="A8" s="725" t="s">
        <v>30</v>
      </c>
      <c r="B8" s="726"/>
      <c r="C8" s="595" t="s">
        <v>31</v>
      </c>
      <c r="D8" s="596"/>
      <c r="E8" s="596"/>
      <c r="F8" s="597"/>
      <c r="G8" s="674" t="s">
        <v>32</v>
      </c>
      <c r="H8" s="595" t="s">
        <v>33</v>
      </c>
      <c r="I8" s="596"/>
      <c r="J8" s="597"/>
      <c r="K8" s="711" t="s">
        <v>36</v>
      </c>
      <c r="L8" s="595" t="s">
        <v>130</v>
      </c>
      <c r="M8" s="596"/>
      <c r="N8" s="596"/>
      <c r="O8" s="597"/>
      <c r="P8" s="595" t="s">
        <v>34</v>
      </c>
      <c r="Q8" s="596"/>
      <c r="R8" s="596"/>
      <c r="S8" s="597"/>
      <c r="T8" s="711" t="s">
        <v>45</v>
      </c>
      <c r="U8" s="595" t="s">
        <v>35</v>
      </c>
      <c r="V8" s="596"/>
      <c r="W8" s="597"/>
      <c r="X8" s="674" t="s">
        <v>36</v>
      </c>
      <c r="Y8" s="677" t="s">
        <v>37</v>
      </c>
      <c r="Z8" s="678"/>
      <c r="AA8" s="679"/>
      <c r="AB8" s="674" t="s">
        <v>38</v>
      </c>
      <c r="AC8" s="595" t="s">
        <v>39</v>
      </c>
      <c r="AD8" s="596"/>
      <c r="AE8" s="596"/>
      <c r="AF8" s="597"/>
      <c r="AG8" s="674" t="s">
        <v>40</v>
      </c>
      <c r="AH8" s="595" t="s">
        <v>41</v>
      </c>
      <c r="AI8" s="596"/>
      <c r="AJ8" s="597"/>
      <c r="AK8" s="674" t="s">
        <v>42</v>
      </c>
      <c r="AL8" s="677" t="s">
        <v>43</v>
      </c>
      <c r="AM8" s="678"/>
      <c r="AN8" s="678"/>
      <c r="AO8" s="679"/>
      <c r="AP8" s="677" t="s">
        <v>44</v>
      </c>
      <c r="AQ8" s="678"/>
      <c r="AR8" s="678"/>
      <c r="AS8" s="679"/>
      <c r="AT8" s="674" t="s">
        <v>45</v>
      </c>
      <c r="AU8" s="677" t="s">
        <v>46</v>
      </c>
      <c r="AV8" s="678"/>
      <c r="AW8" s="679"/>
      <c r="AX8" s="674" t="s">
        <v>47</v>
      </c>
      <c r="AY8" s="677" t="s">
        <v>48</v>
      </c>
      <c r="AZ8" s="678"/>
      <c r="BA8" s="678"/>
      <c r="BB8" s="679"/>
      <c r="BC8" s="714" t="s">
        <v>30</v>
      </c>
      <c r="BD8" s="692" t="s">
        <v>131</v>
      </c>
      <c r="BE8" s="687"/>
      <c r="BF8" s="686" t="s">
        <v>132</v>
      </c>
      <c r="BG8" s="687"/>
      <c r="BH8" s="686" t="s">
        <v>84</v>
      </c>
      <c r="BI8" s="687"/>
      <c r="BJ8" s="659" t="s">
        <v>133</v>
      </c>
      <c r="BK8" s="660"/>
      <c r="BL8" s="660"/>
      <c r="BM8" s="661"/>
      <c r="BN8" s="686" t="s">
        <v>134</v>
      </c>
      <c r="BO8" s="687"/>
      <c r="BP8" s="686" t="s">
        <v>49</v>
      </c>
      <c r="BQ8" s="687"/>
      <c r="BR8" s="686" t="s">
        <v>135</v>
      </c>
      <c r="BS8" s="737"/>
    </row>
    <row r="9" spans="1:71" ht="12.75" customHeight="1">
      <c r="A9" s="727"/>
      <c r="B9" s="728"/>
      <c r="C9" s="598"/>
      <c r="D9" s="599"/>
      <c r="E9" s="599"/>
      <c r="F9" s="600"/>
      <c r="G9" s="675"/>
      <c r="H9" s="598"/>
      <c r="I9" s="599"/>
      <c r="J9" s="600"/>
      <c r="K9" s="712"/>
      <c r="L9" s="598"/>
      <c r="M9" s="599"/>
      <c r="N9" s="599"/>
      <c r="O9" s="600"/>
      <c r="P9" s="598"/>
      <c r="Q9" s="599"/>
      <c r="R9" s="599"/>
      <c r="S9" s="600"/>
      <c r="T9" s="712"/>
      <c r="U9" s="598"/>
      <c r="V9" s="599"/>
      <c r="W9" s="600"/>
      <c r="X9" s="675"/>
      <c r="Y9" s="680"/>
      <c r="Z9" s="681"/>
      <c r="AA9" s="682"/>
      <c r="AB9" s="675"/>
      <c r="AC9" s="598"/>
      <c r="AD9" s="599"/>
      <c r="AE9" s="599"/>
      <c r="AF9" s="600"/>
      <c r="AG9" s="675"/>
      <c r="AH9" s="598"/>
      <c r="AI9" s="599"/>
      <c r="AJ9" s="600"/>
      <c r="AK9" s="675"/>
      <c r="AL9" s="680"/>
      <c r="AM9" s="681"/>
      <c r="AN9" s="681"/>
      <c r="AO9" s="682"/>
      <c r="AP9" s="680"/>
      <c r="AQ9" s="681"/>
      <c r="AR9" s="681"/>
      <c r="AS9" s="682"/>
      <c r="AT9" s="675"/>
      <c r="AU9" s="680"/>
      <c r="AV9" s="681"/>
      <c r="AW9" s="682"/>
      <c r="AX9" s="675"/>
      <c r="AY9" s="680"/>
      <c r="AZ9" s="681"/>
      <c r="BA9" s="681"/>
      <c r="BB9" s="682"/>
      <c r="BC9" s="715"/>
      <c r="BD9" s="693"/>
      <c r="BE9" s="671"/>
      <c r="BF9" s="670"/>
      <c r="BG9" s="671"/>
      <c r="BH9" s="670"/>
      <c r="BI9" s="671"/>
      <c r="BJ9" s="662"/>
      <c r="BK9" s="663"/>
      <c r="BL9" s="663"/>
      <c r="BM9" s="664"/>
      <c r="BN9" s="670"/>
      <c r="BO9" s="671"/>
      <c r="BP9" s="670"/>
      <c r="BQ9" s="671"/>
      <c r="BR9" s="670"/>
      <c r="BS9" s="738"/>
    </row>
    <row r="10" spans="1:71" ht="33" customHeight="1">
      <c r="A10" s="727"/>
      <c r="B10" s="728"/>
      <c r="C10" s="598"/>
      <c r="D10" s="599"/>
      <c r="E10" s="599"/>
      <c r="F10" s="600"/>
      <c r="G10" s="675"/>
      <c r="H10" s="598"/>
      <c r="I10" s="599"/>
      <c r="J10" s="600"/>
      <c r="K10" s="712"/>
      <c r="L10" s="598"/>
      <c r="M10" s="599"/>
      <c r="N10" s="599"/>
      <c r="O10" s="600"/>
      <c r="P10" s="598"/>
      <c r="Q10" s="599"/>
      <c r="R10" s="599"/>
      <c r="S10" s="600"/>
      <c r="T10" s="712"/>
      <c r="U10" s="598"/>
      <c r="V10" s="599"/>
      <c r="W10" s="600"/>
      <c r="X10" s="675"/>
      <c r="Y10" s="680"/>
      <c r="Z10" s="681"/>
      <c r="AA10" s="682"/>
      <c r="AB10" s="675"/>
      <c r="AC10" s="598"/>
      <c r="AD10" s="599"/>
      <c r="AE10" s="599"/>
      <c r="AF10" s="600"/>
      <c r="AG10" s="675"/>
      <c r="AH10" s="598"/>
      <c r="AI10" s="599"/>
      <c r="AJ10" s="600"/>
      <c r="AK10" s="675"/>
      <c r="AL10" s="680"/>
      <c r="AM10" s="681"/>
      <c r="AN10" s="681"/>
      <c r="AO10" s="682"/>
      <c r="AP10" s="680"/>
      <c r="AQ10" s="681"/>
      <c r="AR10" s="681"/>
      <c r="AS10" s="682"/>
      <c r="AT10" s="675"/>
      <c r="AU10" s="680"/>
      <c r="AV10" s="681"/>
      <c r="AW10" s="682"/>
      <c r="AX10" s="675"/>
      <c r="AY10" s="680"/>
      <c r="AZ10" s="681"/>
      <c r="BA10" s="681"/>
      <c r="BB10" s="682"/>
      <c r="BC10" s="715"/>
      <c r="BD10" s="693"/>
      <c r="BE10" s="671"/>
      <c r="BF10" s="670"/>
      <c r="BG10" s="671"/>
      <c r="BH10" s="670"/>
      <c r="BI10" s="671"/>
      <c r="BJ10" s="665"/>
      <c r="BK10" s="666"/>
      <c r="BL10" s="666"/>
      <c r="BM10" s="667"/>
      <c r="BN10" s="670"/>
      <c r="BO10" s="671"/>
      <c r="BP10" s="670"/>
      <c r="BQ10" s="671"/>
      <c r="BR10" s="670"/>
      <c r="BS10" s="738"/>
    </row>
    <row r="11" spans="1:71" ht="12.75" customHeight="1">
      <c r="A11" s="727"/>
      <c r="B11" s="728"/>
      <c r="C11" s="598"/>
      <c r="D11" s="599"/>
      <c r="E11" s="599"/>
      <c r="F11" s="600"/>
      <c r="G11" s="675"/>
      <c r="H11" s="598"/>
      <c r="I11" s="599"/>
      <c r="J11" s="600"/>
      <c r="K11" s="712"/>
      <c r="L11" s="598"/>
      <c r="M11" s="599"/>
      <c r="N11" s="599"/>
      <c r="O11" s="600"/>
      <c r="P11" s="598"/>
      <c r="Q11" s="599"/>
      <c r="R11" s="599"/>
      <c r="S11" s="600"/>
      <c r="T11" s="712"/>
      <c r="U11" s="598"/>
      <c r="V11" s="599"/>
      <c r="W11" s="600"/>
      <c r="X11" s="675"/>
      <c r="Y11" s="680"/>
      <c r="Z11" s="681"/>
      <c r="AA11" s="682"/>
      <c r="AB11" s="675"/>
      <c r="AC11" s="598"/>
      <c r="AD11" s="599"/>
      <c r="AE11" s="599"/>
      <c r="AF11" s="600"/>
      <c r="AG11" s="675"/>
      <c r="AH11" s="598"/>
      <c r="AI11" s="599"/>
      <c r="AJ11" s="600"/>
      <c r="AK11" s="675"/>
      <c r="AL11" s="680"/>
      <c r="AM11" s="681"/>
      <c r="AN11" s="681"/>
      <c r="AO11" s="682"/>
      <c r="AP11" s="680"/>
      <c r="AQ11" s="681"/>
      <c r="AR11" s="681"/>
      <c r="AS11" s="682"/>
      <c r="AT11" s="675"/>
      <c r="AU11" s="680"/>
      <c r="AV11" s="681"/>
      <c r="AW11" s="682"/>
      <c r="AX11" s="675"/>
      <c r="AY11" s="680"/>
      <c r="AZ11" s="681"/>
      <c r="BA11" s="681"/>
      <c r="BB11" s="682"/>
      <c r="BC11" s="715"/>
      <c r="BD11" s="693"/>
      <c r="BE11" s="671"/>
      <c r="BF11" s="670"/>
      <c r="BG11" s="671"/>
      <c r="BH11" s="670"/>
      <c r="BI11" s="671"/>
      <c r="BJ11" s="668" t="s">
        <v>136</v>
      </c>
      <c r="BK11" s="669"/>
      <c r="BL11" s="668" t="s">
        <v>137</v>
      </c>
      <c r="BM11" s="669"/>
      <c r="BN11" s="670"/>
      <c r="BO11" s="671"/>
      <c r="BP11" s="670"/>
      <c r="BQ11" s="671"/>
      <c r="BR11" s="670"/>
      <c r="BS11" s="738"/>
    </row>
    <row r="12" spans="1:71" ht="12.75" customHeight="1">
      <c r="A12" s="727"/>
      <c r="B12" s="728"/>
      <c r="C12" s="601"/>
      <c r="D12" s="602"/>
      <c r="E12" s="602"/>
      <c r="F12" s="603"/>
      <c r="G12" s="675"/>
      <c r="H12" s="601"/>
      <c r="I12" s="602"/>
      <c r="J12" s="603"/>
      <c r="K12" s="712"/>
      <c r="L12" s="601"/>
      <c r="M12" s="602"/>
      <c r="N12" s="602"/>
      <c r="O12" s="603"/>
      <c r="P12" s="601"/>
      <c r="Q12" s="602"/>
      <c r="R12" s="602"/>
      <c r="S12" s="603"/>
      <c r="T12" s="712"/>
      <c r="U12" s="601"/>
      <c r="V12" s="602"/>
      <c r="W12" s="603"/>
      <c r="X12" s="675"/>
      <c r="Y12" s="683"/>
      <c r="Z12" s="684"/>
      <c r="AA12" s="685"/>
      <c r="AB12" s="675"/>
      <c r="AC12" s="601"/>
      <c r="AD12" s="602"/>
      <c r="AE12" s="602"/>
      <c r="AF12" s="603"/>
      <c r="AG12" s="675"/>
      <c r="AH12" s="601"/>
      <c r="AI12" s="602"/>
      <c r="AJ12" s="603"/>
      <c r="AK12" s="675"/>
      <c r="AL12" s="683"/>
      <c r="AM12" s="684"/>
      <c r="AN12" s="684"/>
      <c r="AO12" s="685"/>
      <c r="AP12" s="683"/>
      <c r="AQ12" s="684"/>
      <c r="AR12" s="684"/>
      <c r="AS12" s="685"/>
      <c r="AT12" s="675"/>
      <c r="AU12" s="683"/>
      <c r="AV12" s="684"/>
      <c r="AW12" s="685"/>
      <c r="AX12" s="675"/>
      <c r="AY12" s="683"/>
      <c r="AZ12" s="684"/>
      <c r="BA12" s="684"/>
      <c r="BB12" s="685"/>
      <c r="BC12" s="715"/>
      <c r="BD12" s="693"/>
      <c r="BE12" s="671"/>
      <c r="BF12" s="670"/>
      <c r="BG12" s="671"/>
      <c r="BH12" s="670"/>
      <c r="BI12" s="671"/>
      <c r="BJ12" s="670"/>
      <c r="BK12" s="671"/>
      <c r="BL12" s="670"/>
      <c r="BM12" s="671"/>
      <c r="BN12" s="670"/>
      <c r="BO12" s="671"/>
      <c r="BP12" s="670"/>
      <c r="BQ12" s="671"/>
      <c r="BR12" s="670"/>
      <c r="BS12" s="738"/>
    </row>
    <row r="13" spans="1:71" ht="20.25">
      <c r="A13" s="727"/>
      <c r="B13" s="728"/>
      <c r="C13" s="35"/>
      <c r="D13" s="36"/>
      <c r="E13" s="35"/>
      <c r="F13" s="36"/>
      <c r="G13" s="675"/>
      <c r="H13" s="35"/>
      <c r="I13" s="35"/>
      <c r="J13" s="35"/>
      <c r="K13" s="712"/>
      <c r="L13" s="35"/>
      <c r="M13" s="35"/>
      <c r="N13" s="35"/>
      <c r="O13" s="35"/>
      <c r="P13" s="35"/>
      <c r="Q13" s="35"/>
      <c r="R13" s="35"/>
      <c r="S13" s="35"/>
      <c r="T13" s="712"/>
      <c r="U13" s="35"/>
      <c r="V13" s="35"/>
      <c r="W13" s="35"/>
      <c r="X13" s="675"/>
      <c r="Y13" s="35"/>
      <c r="Z13" s="35"/>
      <c r="AA13" s="35"/>
      <c r="AB13" s="675"/>
      <c r="AC13" s="35"/>
      <c r="AD13" s="35"/>
      <c r="AE13" s="35"/>
      <c r="AF13" s="35"/>
      <c r="AG13" s="675"/>
      <c r="AH13" s="35"/>
      <c r="AI13" s="35"/>
      <c r="AJ13" s="35"/>
      <c r="AK13" s="675"/>
      <c r="AL13" s="35"/>
      <c r="AM13" s="35"/>
      <c r="AN13" s="35"/>
      <c r="AO13" s="35"/>
      <c r="AP13" s="35"/>
      <c r="AQ13" s="35"/>
      <c r="AR13" s="35"/>
      <c r="AS13" s="35"/>
      <c r="AT13" s="675"/>
      <c r="AU13" s="35"/>
      <c r="AV13" s="35"/>
      <c r="AW13" s="35"/>
      <c r="AX13" s="675"/>
      <c r="AY13" s="35"/>
      <c r="AZ13" s="35"/>
      <c r="BA13" s="35"/>
      <c r="BB13" s="35"/>
      <c r="BC13" s="715"/>
      <c r="BD13" s="693"/>
      <c r="BE13" s="671"/>
      <c r="BF13" s="670"/>
      <c r="BG13" s="671"/>
      <c r="BH13" s="670"/>
      <c r="BI13" s="671"/>
      <c r="BJ13" s="670"/>
      <c r="BK13" s="671"/>
      <c r="BL13" s="670"/>
      <c r="BM13" s="671"/>
      <c r="BN13" s="670"/>
      <c r="BO13" s="671"/>
      <c r="BP13" s="670"/>
      <c r="BQ13" s="671"/>
      <c r="BR13" s="670"/>
      <c r="BS13" s="738"/>
    </row>
    <row r="14" spans="1:71" ht="20.25">
      <c r="A14" s="727"/>
      <c r="B14" s="728"/>
      <c r="C14" s="37">
        <v>1</v>
      </c>
      <c r="D14" s="37">
        <v>8</v>
      </c>
      <c r="E14" s="37">
        <v>15</v>
      </c>
      <c r="F14" s="37">
        <v>22</v>
      </c>
      <c r="G14" s="675"/>
      <c r="H14" s="37">
        <v>6</v>
      </c>
      <c r="I14" s="37">
        <v>13</v>
      </c>
      <c r="J14" s="37">
        <v>20</v>
      </c>
      <c r="K14" s="712"/>
      <c r="L14" s="37">
        <v>3</v>
      </c>
      <c r="M14" s="37">
        <v>10</v>
      </c>
      <c r="N14" s="37">
        <v>17</v>
      </c>
      <c r="O14" s="37">
        <v>24</v>
      </c>
      <c r="P14" s="37">
        <v>1</v>
      </c>
      <c r="Q14" s="37">
        <v>8</v>
      </c>
      <c r="R14" s="37">
        <v>15</v>
      </c>
      <c r="S14" s="37">
        <v>22</v>
      </c>
      <c r="T14" s="712"/>
      <c r="U14" s="37">
        <v>5</v>
      </c>
      <c r="V14" s="37">
        <v>12</v>
      </c>
      <c r="W14" s="37">
        <v>19</v>
      </c>
      <c r="X14" s="675"/>
      <c r="Y14" s="37">
        <v>2</v>
      </c>
      <c r="Z14" s="37">
        <v>9</v>
      </c>
      <c r="AA14" s="37">
        <v>16</v>
      </c>
      <c r="AB14" s="675"/>
      <c r="AC14" s="37">
        <v>2</v>
      </c>
      <c r="AD14" s="37">
        <v>9</v>
      </c>
      <c r="AE14" s="37">
        <v>16</v>
      </c>
      <c r="AF14" s="37">
        <v>23</v>
      </c>
      <c r="AG14" s="675"/>
      <c r="AH14" s="37">
        <v>6</v>
      </c>
      <c r="AI14" s="37">
        <v>13</v>
      </c>
      <c r="AJ14" s="37">
        <v>20</v>
      </c>
      <c r="AK14" s="675"/>
      <c r="AL14" s="37">
        <v>4</v>
      </c>
      <c r="AM14" s="37">
        <v>11</v>
      </c>
      <c r="AN14" s="37">
        <v>18</v>
      </c>
      <c r="AO14" s="37">
        <v>25</v>
      </c>
      <c r="AP14" s="37">
        <v>1</v>
      </c>
      <c r="AQ14" s="37">
        <v>8</v>
      </c>
      <c r="AR14" s="37">
        <v>15</v>
      </c>
      <c r="AS14" s="37">
        <v>22</v>
      </c>
      <c r="AT14" s="675"/>
      <c r="AU14" s="37">
        <v>6</v>
      </c>
      <c r="AV14" s="37">
        <v>13</v>
      </c>
      <c r="AW14" s="37">
        <v>20</v>
      </c>
      <c r="AX14" s="675"/>
      <c r="AY14" s="37">
        <v>3</v>
      </c>
      <c r="AZ14" s="37">
        <v>10</v>
      </c>
      <c r="BA14" s="37">
        <v>17</v>
      </c>
      <c r="BB14" s="37">
        <v>24</v>
      </c>
      <c r="BC14" s="715"/>
      <c r="BD14" s="693"/>
      <c r="BE14" s="671"/>
      <c r="BF14" s="670"/>
      <c r="BG14" s="671"/>
      <c r="BH14" s="670"/>
      <c r="BI14" s="671"/>
      <c r="BJ14" s="670"/>
      <c r="BK14" s="671"/>
      <c r="BL14" s="670"/>
      <c r="BM14" s="671"/>
      <c r="BN14" s="670"/>
      <c r="BO14" s="671"/>
      <c r="BP14" s="670"/>
      <c r="BQ14" s="671"/>
      <c r="BR14" s="670"/>
      <c r="BS14" s="738"/>
    </row>
    <row r="15" spans="1:71" ht="20.25">
      <c r="A15" s="727"/>
      <c r="B15" s="728"/>
      <c r="C15" s="37">
        <v>7</v>
      </c>
      <c r="D15" s="37">
        <v>14</v>
      </c>
      <c r="E15" s="37">
        <v>21</v>
      </c>
      <c r="F15" s="37">
        <v>28</v>
      </c>
      <c r="G15" s="675"/>
      <c r="H15" s="37">
        <v>12</v>
      </c>
      <c r="I15" s="37">
        <v>19</v>
      </c>
      <c r="J15" s="37">
        <v>26</v>
      </c>
      <c r="K15" s="712"/>
      <c r="L15" s="37">
        <v>9</v>
      </c>
      <c r="M15" s="37">
        <v>16</v>
      </c>
      <c r="N15" s="37">
        <v>23</v>
      </c>
      <c r="O15" s="37">
        <v>30</v>
      </c>
      <c r="P15" s="37">
        <v>7</v>
      </c>
      <c r="Q15" s="37">
        <v>14</v>
      </c>
      <c r="R15" s="37">
        <v>21</v>
      </c>
      <c r="S15" s="37">
        <v>28</v>
      </c>
      <c r="T15" s="712"/>
      <c r="U15" s="37">
        <v>11</v>
      </c>
      <c r="V15" s="37">
        <v>18</v>
      </c>
      <c r="W15" s="37">
        <v>25</v>
      </c>
      <c r="X15" s="675"/>
      <c r="Y15" s="37">
        <v>8</v>
      </c>
      <c r="Z15" s="37">
        <v>15</v>
      </c>
      <c r="AA15" s="37">
        <v>22</v>
      </c>
      <c r="AB15" s="675"/>
      <c r="AC15" s="37">
        <v>8</v>
      </c>
      <c r="AD15" s="37">
        <v>15</v>
      </c>
      <c r="AE15" s="37">
        <v>22</v>
      </c>
      <c r="AF15" s="37">
        <v>29</v>
      </c>
      <c r="AG15" s="675"/>
      <c r="AH15" s="37">
        <v>12</v>
      </c>
      <c r="AI15" s="37">
        <v>19</v>
      </c>
      <c r="AJ15" s="37">
        <v>26</v>
      </c>
      <c r="AK15" s="675"/>
      <c r="AL15" s="37">
        <v>10</v>
      </c>
      <c r="AM15" s="37">
        <v>17</v>
      </c>
      <c r="AN15" s="37">
        <v>24</v>
      </c>
      <c r="AO15" s="37">
        <v>31</v>
      </c>
      <c r="AP15" s="37">
        <v>7</v>
      </c>
      <c r="AQ15" s="37">
        <v>14</v>
      </c>
      <c r="AR15" s="37">
        <v>21</v>
      </c>
      <c r="AS15" s="37">
        <v>28</v>
      </c>
      <c r="AT15" s="675"/>
      <c r="AU15" s="37">
        <v>12</v>
      </c>
      <c r="AV15" s="37">
        <v>19</v>
      </c>
      <c r="AW15" s="37">
        <v>26</v>
      </c>
      <c r="AX15" s="675"/>
      <c r="AY15" s="37">
        <v>9</v>
      </c>
      <c r="AZ15" s="37">
        <v>16</v>
      </c>
      <c r="BA15" s="37">
        <v>23</v>
      </c>
      <c r="BB15" s="37">
        <v>31</v>
      </c>
      <c r="BC15" s="715"/>
      <c r="BD15" s="693"/>
      <c r="BE15" s="671"/>
      <c r="BF15" s="670"/>
      <c r="BG15" s="671"/>
      <c r="BH15" s="670"/>
      <c r="BI15" s="671"/>
      <c r="BJ15" s="670"/>
      <c r="BK15" s="671"/>
      <c r="BL15" s="670"/>
      <c r="BM15" s="671"/>
      <c r="BN15" s="670"/>
      <c r="BO15" s="671"/>
      <c r="BP15" s="670"/>
      <c r="BQ15" s="671"/>
      <c r="BR15" s="670"/>
      <c r="BS15" s="738"/>
    </row>
    <row r="16" spans="1:71" ht="28.5" customHeight="1" thickBot="1">
      <c r="A16" s="727"/>
      <c r="B16" s="728"/>
      <c r="C16" s="38"/>
      <c r="D16" s="86"/>
      <c r="E16" s="38"/>
      <c r="F16" s="86"/>
      <c r="G16" s="676"/>
      <c r="H16" s="38"/>
      <c r="I16" s="86"/>
      <c r="J16" s="38"/>
      <c r="K16" s="713"/>
      <c r="L16" s="38"/>
      <c r="M16" s="86"/>
      <c r="N16" s="38"/>
      <c r="O16" s="86"/>
      <c r="P16" s="38"/>
      <c r="Q16" s="86"/>
      <c r="R16" s="38"/>
      <c r="S16" s="38"/>
      <c r="T16" s="713"/>
      <c r="U16" s="38"/>
      <c r="V16" s="86"/>
      <c r="W16" s="38"/>
      <c r="X16" s="676"/>
      <c r="Y16" s="38"/>
      <c r="Z16" s="38"/>
      <c r="AA16" s="38"/>
      <c r="AB16" s="676"/>
      <c r="AC16" s="38"/>
      <c r="AD16" s="38"/>
      <c r="AE16" s="38"/>
      <c r="AF16" s="38"/>
      <c r="AG16" s="676"/>
      <c r="AH16" s="38"/>
      <c r="AI16" s="38"/>
      <c r="AJ16" s="38"/>
      <c r="AK16" s="676"/>
      <c r="AL16" s="38"/>
      <c r="AM16" s="38"/>
      <c r="AN16" s="38"/>
      <c r="AO16" s="38"/>
      <c r="AP16" s="38"/>
      <c r="AQ16" s="38"/>
      <c r="AR16" s="38"/>
      <c r="AS16" s="38"/>
      <c r="AT16" s="676"/>
      <c r="AU16" s="38"/>
      <c r="AV16" s="38"/>
      <c r="AW16" s="38"/>
      <c r="AX16" s="676"/>
      <c r="AY16" s="38"/>
      <c r="AZ16" s="38"/>
      <c r="BA16" s="38"/>
      <c r="BB16" s="38"/>
      <c r="BC16" s="716"/>
      <c r="BD16" s="694"/>
      <c r="BE16" s="673"/>
      <c r="BF16" s="672"/>
      <c r="BG16" s="673"/>
      <c r="BH16" s="672"/>
      <c r="BI16" s="673"/>
      <c r="BJ16" s="672"/>
      <c r="BK16" s="673"/>
      <c r="BL16" s="672"/>
      <c r="BM16" s="673"/>
      <c r="BN16" s="672"/>
      <c r="BO16" s="673"/>
      <c r="BP16" s="672"/>
      <c r="BQ16" s="673"/>
      <c r="BR16" s="672"/>
      <c r="BS16" s="739"/>
    </row>
    <row r="17" spans="1:71" ht="33.75">
      <c r="A17" s="397">
        <v>1</v>
      </c>
      <c r="B17" s="398"/>
      <c r="C17" s="40"/>
      <c r="D17" s="40"/>
      <c r="E17" s="40"/>
      <c r="F17" s="40"/>
      <c r="G17" s="41" t="s">
        <v>50</v>
      </c>
      <c r="H17" s="41" t="s">
        <v>50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23">
        <v>0</v>
      </c>
      <c r="U17" s="40"/>
      <c r="V17" s="42" t="s">
        <v>51</v>
      </c>
      <c r="W17" s="42" t="s">
        <v>51</v>
      </c>
      <c r="X17" s="40"/>
      <c r="Y17" s="40"/>
      <c r="Z17" s="323">
        <v>0</v>
      </c>
      <c r="AA17" s="323">
        <v>0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 t="s">
        <v>50</v>
      </c>
      <c r="AN17" s="41" t="s">
        <v>50</v>
      </c>
      <c r="AO17" s="40"/>
      <c r="AP17" s="40"/>
      <c r="AQ17" s="40"/>
      <c r="AR17" s="40"/>
      <c r="AS17" s="40"/>
      <c r="AT17" s="43" t="s">
        <v>51</v>
      </c>
      <c r="AU17" s="43" t="s">
        <v>51</v>
      </c>
      <c r="AV17" s="43" t="s">
        <v>51</v>
      </c>
      <c r="AW17" s="43" t="s">
        <v>51</v>
      </c>
      <c r="AX17" s="43" t="s">
        <v>51</v>
      </c>
      <c r="AY17" s="43" t="s">
        <v>51</v>
      </c>
      <c r="AZ17" s="43" t="s">
        <v>51</v>
      </c>
      <c r="BA17" s="43" t="s">
        <v>51</v>
      </c>
      <c r="BB17" s="43" t="s">
        <v>51</v>
      </c>
      <c r="BC17" s="39">
        <v>1</v>
      </c>
      <c r="BD17" s="696">
        <v>34</v>
      </c>
      <c r="BE17" s="697"/>
      <c r="BF17" s="695">
        <v>4</v>
      </c>
      <c r="BG17" s="695"/>
      <c r="BH17" s="695">
        <v>3</v>
      </c>
      <c r="BI17" s="695"/>
      <c r="BJ17" s="695"/>
      <c r="BK17" s="695"/>
      <c r="BL17" s="695"/>
      <c r="BM17" s="695"/>
      <c r="BN17" s="695"/>
      <c r="BO17" s="695"/>
      <c r="BP17" s="740">
        <v>11</v>
      </c>
      <c r="BQ17" s="740"/>
      <c r="BR17" s="786">
        <f>SUM(BD17:BQ17)</f>
        <v>52</v>
      </c>
      <c r="BS17" s="787"/>
    </row>
    <row r="18" spans="1:71" ht="33.75">
      <c r="A18" s="397">
        <v>2</v>
      </c>
      <c r="B18" s="398"/>
      <c r="C18" s="45"/>
      <c r="D18" s="45"/>
      <c r="E18" s="45"/>
      <c r="F18" s="45"/>
      <c r="G18" s="46" t="s">
        <v>50</v>
      </c>
      <c r="H18" s="46" t="s">
        <v>50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7" t="s">
        <v>51</v>
      </c>
      <c r="W18" s="47" t="s">
        <v>51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6" t="s">
        <v>50</v>
      </c>
      <c r="AN18" s="46" t="s">
        <v>50</v>
      </c>
      <c r="AO18" s="45"/>
      <c r="AP18" s="45"/>
      <c r="AQ18" s="45"/>
      <c r="AR18" s="45"/>
      <c r="AS18" s="45"/>
      <c r="AT18" s="48" t="s">
        <v>51</v>
      </c>
      <c r="AU18" s="48" t="s">
        <v>51</v>
      </c>
      <c r="AV18" s="48" t="s">
        <v>51</v>
      </c>
      <c r="AW18" s="48" t="s">
        <v>51</v>
      </c>
      <c r="AX18" s="48" t="s">
        <v>51</v>
      </c>
      <c r="AY18" s="48" t="s">
        <v>51</v>
      </c>
      <c r="AZ18" s="48" t="s">
        <v>51</v>
      </c>
      <c r="BA18" s="48" t="s">
        <v>51</v>
      </c>
      <c r="BB18" s="48" t="s">
        <v>51</v>
      </c>
      <c r="BC18" s="44">
        <v>2</v>
      </c>
      <c r="BD18" s="723">
        <v>37</v>
      </c>
      <c r="BE18" s="724"/>
      <c r="BF18" s="383">
        <v>4</v>
      </c>
      <c r="BG18" s="383"/>
      <c r="BH18" s="383"/>
      <c r="BI18" s="383"/>
      <c r="BJ18" s="383"/>
      <c r="BK18" s="383"/>
      <c r="BL18" s="383"/>
      <c r="BM18" s="383"/>
      <c r="BN18" s="383"/>
      <c r="BO18" s="383"/>
      <c r="BP18" s="384">
        <v>11</v>
      </c>
      <c r="BQ18" s="384"/>
      <c r="BR18" s="381">
        <f>SUM(BD18:BQ18)</f>
        <v>52</v>
      </c>
      <c r="BS18" s="382"/>
    </row>
    <row r="19" spans="1:71" ht="33.75">
      <c r="A19" s="397">
        <v>3</v>
      </c>
      <c r="B19" s="398"/>
      <c r="C19" s="45"/>
      <c r="D19" s="45"/>
      <c r="E19" s="45"/>
      <c r="F19" s="45"/>
      <c r="G19" s="46" t="s">
        <v>50</v>
      </c>
      <c r="H19" s="46" t="s">
        <v>50</v>
      </c>
      <c r="I19" s="46" t="s">
        <v>50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7" t="s">
        <v>51</v>
      </c>
      <c r="W19" s="47" t="s">
        <v>51</v>
      </c>
      <c r="X19" s="45"/>
      <c r="Y19" s="45"/>
      <c r="Z19" s="45"/>
      <c r="AA19" s="323">
        <v>0</v>
      </c>
      <c r="AB19" s="45"/>
      <c r="AC19" s="324"/>
      <c r="AD19" s="45"/>
      <c r="AE19" s="45"/>
      <c r="AF19" s="81">
        <v>8</v>
      </c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6" t="s">
        <v>50</v>
      </c>
      <c r="AR19" s="46" t="s">
        <v>50</v>
      </c>
      <c r="AS19" s="46" t="s">
        <v>50</v>
      </c>
      <c r="AT19" s="48" t="s">
        <v>51</v>
      </c>
      <c r="AU19" s="48" t="s">
        <v>51</v>
      </c>
      <c r="AV19" s="48" t="s">
        <v>51</v>
      </c>
      <c r="AW19" s="48" t="s">
        <v>51</v>
      </c>
      <c r="AX19" s="48" t="s">
        <v>51</v>
      </c>
      <c r="AY19" s="48" t="s">
        <v>51</v>
      </c>
      <c r="AZ19" s="48" t="s">
        <v>51</v>
      </c>
      <c r="BA19" s="48" t="s">
        <v>51</v>
      </c>
      <c r="BB19" s="48" t="s">
        <v>51</v>
      </c>
      <c r="BC19" s="44">
        <v>3</v>
      </c>
      <c r="BD19" s="723">
        <v>33</v>
      </c>
      <c r="BE19" s="724"/>
      <c r="BF19" s="383">
        <v>6</v>
      </c>
      <c r="BG19" s="383"/>
      <c r="BH19" s="383">
        <v>1</v>
      </c>
      <c r="BI19" s="383"/>
      <c r="BJ19" s="383">
        <v>1</v>
      </c>
      <c r="BK19" s="383"/>
      <c r="BL19" s="383"/>
      <c r="BM19" s="383"/>
      <c r="BN19" s="383"/>
      <c r="BO19" s="383"/>
      <c r="BP19" s="384">
        <v>11</v>
      </c>
      <c r="BQ19" s="384"/>
      <c r="BR19" s="381">
        <f>SUM(BD19:BQ19)</f>
        <v>52</v>
      </c>
      <c r="BS19" s="382"/>
    </row>
    <row r="20" spans="1:71" ht="33.75">
      <c r="A20" s="397">
        <v>4</v>
      </c>
      <c r="B20" s="398"/>
      <c r="C20" s="45"/>
      <c r="D20" s="45"/>
      <c r="E20" s="45"/>
      <c r="F20" s="45"/>
      <c r="G20" s="46" t="s">
        <v>50</v>
      </c>
      <c r="H20" s="46" t="s">
        <v>50</v>
      </c>
      <c r="I20" s="46" t="s">
        <v>50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7" t="s">
        <v>51</v>
      </c>
      <c r="W20" s="47" t="s">
        <v>51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6" t="s">
        <v>50</v>
      </c>
      <c r="AR20" s="46" t="s">
        <v>50</v>
      </c>
      <c r="AS20" s="46" t="s">
        <v>50</v>
      </c>
      <c r="AT20" s="48" t="s">
        <v>51</v>
      </c>
      <c r="AU20" s="48" t="s">
        <v>51</v>
      </c>
      <c r="AV20" s="48" t="s">
        <v>51</v>
      </c>
      <c r="AW20" s="48" t="s">
        <v>51</v>
      </c>
      <c r="AX20" s="48" t="s">
        <v>51</v>
      </c>
      <c r="AY20" s="48" t="s">
        <v>51</v>
      </c>
      <c r="AZ20" s="48" t="s">
        <v>51</v>
      </c>
      <c r="BA20" s="48" t="s">
        <v>51</v>
      </c>
      <c r="BB20" s="48" t="s">
        <v>51</v>
      </c>
      <c r="BC20" s="44">
        <v>4</v>
      </c>
      <c r="BD20" s="723">
        <v>35</v>
      </c>
      <c r="BE20" s="724"/>
      <c r="BF20" s="383">
        <v>6</v>
      </c>
      <c r="BG20" s="383"/>
      <c r="BH20" s="383"/>
      <c r="BI20" s="383"/>
      <c r="BJ20" s="383"/>
      <c r="BK20" s="383"/>
      <c r="BL20" s="383"/>
      <c r="BM20" s="383"/>
      <c r="BN20" s="383"/>
      <c r="BO20" s="383"/>
      <c r="BP20" s="384">
        <v>11</v>
      </c>
      <c r="BQ20" s="384"/>
      <c r="BR20" s="381">
        <f>SUM(BD20:BQ20)</f>
        <v>52</v>
      </c>
      <c r="BS20" s="382"/>
    </row>
    <row r="21" spans="1:71" ht="34.5" thickBot="1">
      <c r="A21" s="721">
        <v>5</v>
      </c>
      <c r="B21" s="722"/>
      <c r="C21" s="65"/>
      <c r="D21" s="65"/>
      <c r="E21" s="65"/>
      <c r="F21" s="65"/>
      <c r="G21" s="50" t="s">
        <v>50</v>
      </c>
      <c r="H21" s="50" t="s">
        <v>50</v>
      </c>
      <c r="I21" s="50" t="s">
        <v>50</v>
      </c>
      <c r="J21" s="65"/>
      <c r="K21" s="81">
        <v>8</v>
      </c>
      <c r="L21" s="81">
        <v>8</v>
      </c>
      <c r="M21" s="81">
        <v>8</v>
      </c>
      <c r="N21" s="81">
        <v>8</v>
      </c>
      <c r="O21" s="81">
        <v>8</v>
      </c>
      <c r="P21" s="81">
        <v>8</v>
      </c>
      <c r="Q21" s="81">
        <v>8</v>
      </c>
      <c r="R21" s="81">
        <v>8</v>
      </c>
      <c r="S21" s="81">
        <v>8</v>
      </c>
      <c r="T21" s="81">
        <v>8</v>
      </c>
      <c r="U21" s="81">
        <v>8</v>
      </c>
      <c r="V21" s="51" t="s">
        <v>51</v>
      </c>
      <c r="W21" s="51" t="s">
        <v>51</v>
      </c>
      <c r="X21" s="81">
        <v>8</v>
      </c>
      <c r="Y21" s="81">
        <v>8</v>
      </c>
      <c r="Z21" s="81">
        <v>8</v>
      </c>
      <c r="AA21" s="81">
        <v>8</v>
      </c>
      <c r="AB21" s="81">
        <v>8</v>
      </c>
      <c r="AC21" s="81">
        <v>8</v>
      </c>
      <c r="AD21" s="81">
        <v>8</v>
      </c>
      <c r="AE21" s="81">
        <v>8</v>
      </c>
      <c r="AF21" s="81">
        <v>8</v>
      </c>
      <c r="AG21" s="50" t="s">
        <v>50</v>
      </c>
      <c r="AH21" s="50" t="s">
        <v>50</v>
      </c>
      <c r="AI21" s="50" t="s">
        <v>50</v>
      </c>
      <c r="AJ21" s="52" t="s">
        <v>52</v>
      </c>
      <c r="AK21" s="52" t="s">
        <v>52</v>
      </c>
      <c r="AL21" s="52" t="s">
        <v>52</v>
      </c>
      <c r="AM21" s="52" t="s">
        <v>52</v>
      </c>
      <c r="AN21" s="53" t="s">
        <v>53</v>
      </c>
      <c r="AO21" s="53" t="s">
        <v>53</v>
      </c>
      <c r="AP21" s="53" t="s">
        <v>53</v>
      </c>
      <c r="AQ21" s="53" t="s">
        <v>53</v>
      </c>
      <c r="AR21" s="54" t="s">
        <v>54</v>
      </c>
      <c r="AS21" s="54" t="s">
        <v>54</v>
      </c>
      <c r="AT21" s="689"/>
      <c r="AU21" s="690"/>
      <c r="AV21" s="690"/>
      <c r="AW21" s="690"/>
      <c r="AX21" s="690"/>
      <c r="AY21" s="690"/>
      <c r="AZ21" s="690"/>
      <c r="BA21" s="690"/>
      <c r="BB21" s="691"/>
      <c r="BC21" s="49">
        <v>5</v>
      </c>
      <c r="BD21" s="704">
        <v>5</v>
      </c>
      <c r="BE21" s="705"/>
      <c r="BF21" s="688">
        <v>6</v>
      </c>
      <c r="BG21" s="688"/>
      <c r="BH21" s="688"/>
      <c r="BI21" s="688"/>
      <c r="BJ21" s="688">
        <v>20</v>
      </c>
      <c r="BK21" s="688"/>
      <c r="BL21" s="688">
        <v>4</v>
      </c>
      <c r="BM21" s="688"/>
      <c r="BN21" s="688">
        <v>6</v>
      </c>
      <c r="BO21" s="688"/>
      <c r="BP21" s="688">
        <v>2</v>
      </c>
      <c r="BQ21" s="688"/>
      <c r="BR21" s="734">
        <f>SUM(BD21:BQ21)</f>
        <v>43</v>
      </c>
      <c r="BS21" s="735"/>
    </row>
    <row r="22" spans="1:71" ht="33" customHeight="1" thickBot="1">
      <c r="A22" s="701" t="s">
        <v>138</v>
      </c>
      <c r="B22" s="702"/>
      <c r="C22" s="702"/>
      <c r="D22" s="702"/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702"/>
      <c r="Q22" s="702"/>
      <c r="R22" s="702"/>
      <c r="S22" s="702"/>
      <c r="T22" s="702"/>
      <c r="U22" s="702"/>
      <c r="V22" s="702"/>
      <c r="W22" s="702"/>
      <c r="X22" s="702"/>
      <c r="Y22" s="702"/>
      <c r="Z22" s="702"/>
      <c r="AA22" s="702"/>
      <c r="AB22" s="702"/>
      <c r="AC22" s="702"/>
      <c r="AD22" s="702"/>
      <c r="AE22" s="702"/>
      <c r="AF22" s="702"/>
      <c r="AG22" s="702"/>
      <c r="AH22" s="702"/>
      <c r="AI22" s="702"/>
      <c r="AJ22" s="702"/>
      <c r="AK22" s="702"/>
      <c r="AL22" s="702"/>
      <c r="AM22" s="702"/>
      <c r="AN22" s="702"/>
      <c r="AO22" s="702"/>
      <c r="AP22" s="702"/>
      <c r="AQ22" s="702"/>
      <c r="AR22" s="702"/>
      <c r="AS22" s="702"/>
      <c r="AT22" s="702"/>
      <c r="AU22" s="702"/>
      <c r="AV22" s="702"/>
      <c r="AW22" s="702"/>
      <c r="AX22" s="702"/>
      <c r="AY22" s="702"/>
      <c r="AZ22" s="702"/>
      <c r="BA22" s="702"/>
      <c r="BB22" s="702"/>
      <c r="BC22" s="703"/>
      <c r="BD22" s="750">
        <f>SUM(BD17:BE21)</f>
        <v>144</v>
      </c>
      <c r="BE22" s="706"/>
      <c r="BF22" s="706">
        <f>SUM(BF17:BG21)</f>
        <v>26</v>
      </c>
      <c r="BG22" s="706"/>
      <c r="BH22" s="706">
        <v>4</v>
      </c>
      <c r="BI22" s="706"/>
      <c r="BJ22" s="706">
        <f>SUM(BJ17:BK21)</f>
        <v>21</v>
      </c>
      <c r="BK22" s="706"/>
      <c r="BL22" s="706">
        <f>SUM(BL17:BM21)</f>
        <v>4</v>
      </c>
      <c r="BM22" s="706"/>
      <c r="BN22" s="706">
        <f>SUM(BN17:BO21)</f>
        <v>6</v>
      </c>
      <c r="BO22" s="706"/>
      <c r="BP22" s="706">
        <f>SUM(BP17:BQ21)</f>
        <v>46</v>
      </c>
      <c r="BQ22" s="706"/>
      <c r="BR22" s="706">
        <f>SUM(BR17:BS21)</f>
        <v>251</v>
      </c>
      <c r="BS22" s="736"/>
    </row>
    <row r="23" spans="1:82" ht="143.25" customHeight="1">
      <c r="A23" s="773"/>
      <c r="B23" s="773"/>
      <c r="C23" s="773"/>
      <c r="D23" s="773"/>
      <c r="E23" s="773"/>
      <c r="F23" s="773"/>
      <c r="G23" s="773"/>
      <c r="H23" s="773"/>
      <c r="I23" s="773"/>
      <c r="J23" s="773"/>
      <c r="K23" s="56"/>
      <c r="L23" s="733" t="s">
        <v>139</v>
      </c>
      <c r="M23" s="733"/>
      <c r="N23" s="733"/>
      <c r="O23" s="733"/>
      <c r="P23" s="55"/>
      <c r="Q23" s="709" t="s">
        <v>140</v>
      </c>
      <c r="R23" s="709"/>
      <c r="S23" s="709"/>
      <c r="T23" s="709"/>
      <c r="U23" s="62"/>
      <c r="V23" s="62"/>
      <c r="W23" s="62"/>
      <c r="X23" s="709" t="s">
        <v>129</v>
      </c>
      <c r="Y23" s="709"/>
      <c r="Z23" s="709"/>
      <c r="AA23" s="709"/>
      <c r="AB23" s="62"/>
      <c r="AC23" s="62"/>
      <c r="AD23" s="62"/>
      <c r="AE23" s="709" t="s">
        <v>84</v>
      </c>
      <c r="AF23" s="709"/>
      <c r="AG23" s="709"/>
      <c r="AH23" s="709"/>
      <c r="AI23" s="62"/>
      <c r="AJ23" s="62"/>
      <c r="AK23" s="62"/>
      <c r="AL23" s="709" t="s">
        <v>59</v>
      </c>
      <c r="AM23" s="709"/>
      <c r="AN23" s="709"/>
      <c r="AO23" s="709"/>
      <c r="AP23" s="63"/>
      <c r="AQ23" s="63"/>
      <c r="AR23" s="64"/>
      <c r="AS23" s="709" t="s">
        <v>141</v>
      </c>
      <c r="AT23" s="709"/>
      <c r="AU23" s="709"/>
      <c r="AV23" s="709"/>
      <c r="AW23" s="62"/>
      <c r="AX23" s="62"/>
      <c r="AY23" s="62"/>
      <c r="AZ23" s="709" t="s">
        <v>134</v>
      </c>
      <c r="BA23" s="709"/>
      <c r="BB23" s="709"/>
      <c r="BC23" s="709"/>
      <c r="BD23" s="56"/>
      <c r="BE23" s="56"/>
      <c r="BF23" s="56"/>
      <c r="BG23" s="709" t="s">
        <v>142</v>
      </c>
      <c r="BH23" s="709"/>
      <c r="BI23" s="709"/>
      <c r="BJ23" s="709"/>
      <c r="BK23" s="56"/>
      <c r="BL23" s="56"/>
      <c r="BM23" s="57"/>
      <c r="BN23" s="720" t="s">
        <v>143</v>
      </c>
      <c r="BO23" s="720"/>
      <c r="BP23" s="720"/>
      <c r="BQ23" s="720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</row>
    <row r="24" spans="1:82" ht="45" customHeight="1">
      <c r="A24" s="773"/>
      <c r="B24" s="773"/>
      <c r="C24" s="773"/>
      <c r="D24" s="773"/>
      <c r="E24" s="773"/>
      <c r="F24" s="773"/>
      <c r="G24" s="773"/>
      <c r="H24" s="773"/>
      <c r="I24" s="773"/>
      <c r="J24" s="773"/>
      <c r="K24" s="58"/>
      <c r="L24" s="733"/>
      <c r="M24" s="733"/>
      <c r="N24" s="733"/>
      <c r="O24" s="733"/>
      <c r="P24" s="55"/>
      <c r="Q24" s="730" t="s">
        <v>52</v>
      </c>
      <c r="R24" s="731"/>
      <c r="S24" s="731"/>
      <c r="T24" s="732"/>
      <c r="U24" s="82"/>
      <c r="V24" s="82"/>
      <c r="W24" s="82"/>
      <c r="X24" s="575">
        <v>8</v>
      </c>
      <c r="Y24" s="576"/>
      <c r="Z24" s="576"/>
      <c r="AA24" s="577"/>
      <c r="AB24" s="82"/>
      <c r="AC24" s="82"/>
      <c r="AD24" s="82"/>
      <c r="AE24" s="751">
        <v>0</v>
      </c>
      <c r="AF24" s="752"/>
      <c r="AG24" s="752"/>
      <c r="AH24" s="753"/>
      <c r="AI24" s="82"/>
      <c r="AJ24" s="82"/>
      <c r="AK24" s="82"/>
      <c r="AL24" s="747" t="s">
        <v>50</v>
      </c>
      <c r="AM24" s="748"/>
      <c r="AN24" s="748"/>
      <c r="AO24" s="749"/>
      <c r="AP24" s="82"/>
      <c r="AQ24" s="82"/>
      <c r="AR24" s="83"/>
      <c r="AS24" s="744" t="s">
        <v>53</v>
      </c>
      <c r="AT24" s="745"/>
      <c r="AU24" s="745"/>
      <c r="AV24" s="746"/>
      <c r="AW24" s="82"/>
      <c r="AX24" s="82"/>
      <c r="AY24" s="82"/>
      <c r="AZ24" s="741" t="s">
        <v>54</v>
      </c>
      <c r="BA24" s="742"/>
      <c r="BB24" s="742"/>
      <c r="BC24" s="743"/>
      <c r="BD24" s="82"/>
      <c r="BE24" s="82"/>
      <c r="BF24" s="82"/>
      <c r="BG24" s="59"/>
      <c r="BH24" s="60"/>
      <c r="BI24" s="60"/>
      <c r="BJ24" s="61"/>
      <c r="BK24" s="82"/>
      <c r="BL24" s="82"/>
      <c r="BM24" s="84"/>
      <c r="BN24" s="555" t="s">
        <v>51</v>
      </c>
      <c r="BO24" s="556"/>
      <c r="BP24" s="556"/>
      <c r="BQ24" s="557"/>
      <c r="BR24" s="20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</row>
    <row r="25" spans="1:94" ht="11.25" customHeight="1">
      <c r="A25" s="773"/>
      <c r="B25" s="773"/>
      <c r="C25" s="773"/>
      <c r="D25" s="773"/>
      <c r="E25" s="773"/>
      <c r="F25" s="773"/>
      <c r="G25" s="773"/>
      <c r="H25" s="773"/>
      <c r="I25" s="773"/>
      <c r="J25" s="773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39:94" ht="26.25" customHeight="1">
      <c r="AM26" s="18" t="s">
        <v>63</v>
      </c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2:94" ht="5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7"/>
      <c r="CF27" s="9"/>
      <c r="CG27" s="9"/>
      <c r="CH27" s="9"/>
      <c r="CI27" s="9"/>
      <c r="CJ27" s="9"/>
      <c r="CK27" s="9"/>
      <c r="CL27" s="2"/>
      <c r="CM27" s="2"/>
      <c r="CN27" s="2"/>
      <c r="CO27" s="2"/>
      <c r="CP27" s="2"/>
    </row>
    <row r="28" spans="2:94" ht="12.75" customHeight="1" thickBo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8"/>
      <c r="AF28" s="8"/>
      <c r="AG28" s="8"/>
      <c r="AH28" s="8"/>
      <c r="AI28" s="8"/>
      <c r="AJ28" s="4"/>
      <c r="AK28" s="4"/>
      <c r="AL28" s="10"/>
      <c r="AM28" s="10"/>
      <c r="AN28" s="10"/>
      <c r="AO28" s="10"/>
      <c r="AP28" s="10"/>
      <c r="AQ28" s="1"/>
      <c r="AR28" s="17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9"/>
      <c r="CG28" s="9"/>
      <c r="CH28" s="9"/>
      <c r="CI28" s="9"/>
      <c r="CJ28" s="9"/>
      <c r="CK28" s="9"/>
      <c r="CL28" s="2"/>
      <c r="CM28" s="2"/>
      <c r="CN28" s="2"/>
      <c r="CO28" s="2"/>
      <c r="CP28" s="2"/>
    </row>
    <row r="29" spans="1:88" s="6" customFormat="1" ht="31.5" customHeight="1" thickBot="1">
      <c r="A29" s="1149" t="s">
        <v>13</v>
      </c>
      <c r="B29" s="1150"/>
      <c r="C29" s="917" t="s">
        <v>93</v>
      </c>
      <c r="D29" s="918"/>
      <c r="E29" s="918"/>
      <c r="F29" s="918"/>
      <c r="G29" s="918"/>
      <c r="H29" s="918"/>
      <c r="I29" s="918"/>
      <c r="J29" s="918"/>
      <c r="K29" s="919"/>
      <c r="L29" s="919"/>
      <c r="M29" s="919"/>
      <c r="N29" s="1201" t="s">
        <v>120</v>
      </c>
      <c r="O29" s="1202"/>
      <c r="P29" s="1202"/>
      <c r="Q29" s="1202"/>
      <c r="R29" s="1202"/>
      <c r="S29" s="1202"/>
      <c r="T29" s="1202"/>
      <c r="U29" s="1203"/>
      <c r="V29" s="1186" t="s">
        <v>121</v>
      </c>
      <c r="W29" s="1187"/>
      <c r="X29" s="904" t="s">
        <v>200</v>
      </c>
      <c r="Y29" s="905"/>
      <c r="Z29" s="905"/>
      <c r="AA29" s="905"/>
      <c r="AB29" s="905"/>
      <c r="AC29" s="905"/>
      <c r="AD29" s="913" t="s">
        <v>245</v>
      </c>
      <c r="AE29" s="913"/>
      <c r="AF29" s="913"/>
      <c r="AG29" s="913"/>
      <c r="AH29" s="913"/>
      <c r="AI29" s="913"/>
      <c r="AJ29" s="913"/>
      <c r="AK29" s="914"/>
      <c r="AL29" s="394" t="s">
        <v>29</v>
      </c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6"/>
      <c r="CB29" s="11"/>
      <c r="CC29" s="11"/>
      <c r="CD29" s="11"/>
      <c r="CE29" s="3"/>
      <c r="CF29" s="5"/>
      <c r="CG29" s="5"/>
      <c r="CH29" s="5"/>
      <c r="CI29" s="5"/>
      <c r="CJ29" s="5"/>
    </row>
    <row r="30" spans="1:88" s="6" customFormat="1" ht="36" customHeight="1" thickBot="1">
      <c r="A30" s="1151"/>
      <c r="B30" s="1152"/>
      <c r="C30" s="917"/>
      <c r="D30" s="918"/>
      <c r="E30" s="918"/>
      <c r="F30" s="918"/>
      <c r="G30" s="918"/>
      <c r="H30" s="918"/>
      <c r="I30" s="918"/>
      <c r="J30" s="918"/>
      <c r="K30" s="919"/>
      <c r="L30" s="919"/>
      <c r="M30" s="919"/>
      <c r="N30" s="1204"/>
      <c r="O30" s="1205"/>
      <c r="P30" s="1205"/>
      <c r="Q30" s="1205"/>
      <c r="R30" s="1205"/>
      <c r="S30" s="1205"/>
      <c r="T30" s="1205"/>
      <c r="U30" s="1206"/>
      <c r="V30" s="1188"/>
      <c r="W30" s="1189"/>
      <c r="X30" s="904"/>
      <c r="Y30" s="905"/>
      <c r="Z30" s="905"/>
      <c r="AA30" s="905"/>
      <c r="AB30" s="905"/>
      <c r="AC30" s="905"/>
      <c r="AD30" s="913"/>
      <c r="AE30" s="913"/>
      <c r="AF30" s="913"/>
      <c r="AG30" s="913"/>
      <c r="AH30" s="913"/>
      <c r="AI30" s="913"/>
      <c r="AJ30" s="913"/>
      <c r="AK30" s="914"/>
      <c r="AL30" s="976" t="s">
        <v>25</v>
      </c>
      <c r="AM30" s="976"/>
      <c r="AN30" s="976"/>
      <c r="AO30" s="976"/>
      <c r="AP30" s="976"/>
      <c r="AQ30" s="976"/>
      <c r="AR30" s="976"/>
      <c r="AS30" s="976"/>
      <c r="AT30" s="976"/>
      <c r="AU30" s="976"/>
      <c r="AV30" s="976"/>
      <c r="AW30" s="977"/>
      <c r="AX30" s="974" t="s">
        <v>27</v>
      </c>
      <c r="AY30" s="974"/>
      <c r="AZ30" s="974"/>
      <c r="BA30" s="974"/>
      <c r="BB30" s="974"/>
      <c r="BC30" s="974"/>
      <c r="BD30" s="974"/>
      <c r="BE30" s="974"/>
      <c r="BF30" s="974"/>
      <c r="BG30" s="974"/>
      <c r="BH30" s="974"/>
      <c r="BI30" s="974"/>
      <c r="BJ30" s="1056" t="s">
        <v>28</v>
      </c>
      <c r="BK30" s="976"/>
      <c r="BL30" s="976"/>
      <c r="BM30" s="976"/>
      <c r="BN30" s="976"/>
      <c r="BO30" s="976"/>
      <c r="BP30" s="976"/>
      <c r="BQ30" s="976"/>
      <c r="BR30" s="976"/>
      <c r="BS30" s="976"/>
      <c r="BT30" s="976"/>
      <c r="BU30" s="976"/>
      <c r="BV30" s="420" t="s">
        <v>102</v>
      </c>
      <c r="BW30" s="421"/>
      <c r="BX30" s="422"/>
      <c r="BY30" s="414" t="s">
        <v>196</v>
      </c>
      <c r="BZ30" s="415"/>
      <c r="CA30" s="416"/>
      <c r="CB30" s="12"/>
      <c r="CC30" s="12"/>
      <c r="CD30" s="12"/>
      <c r="CE30" s="3"/>
      <c r="CF30" s="5"/>
      <c r="CG30" s="5"/>
      <c r="CH30" s="5"/>
      <c r="CI30" s="5"/>
      <c r="CJ30" s="5"/>
    </row>
    <row r="31" spans="1:88" s="6" customFormat="1" ht="30" customHeight="1" thickBot="1">
      <c r="A31" s="1151"/>
      <c r="B31" s="1152"/>
      <c r="C31" s="917"/>
      <c r="D31" s="918"/>
      <c r="E31" s="918"/>
      <c r="F31" s="918"/>
      <c r="G31" s="918"/>
      <c r="H31" s="918"/>
      <c r="I31" s="918"/>
      <c r="J31" s="918"/>
      <c r="K31" s="919"/>
      <c r="L31" s="919"/>
      <c r="M31" s="919"/>
      <c r="N31" s="1207"/>
      <c r="O31" s="1208"/>
      <c r="P31" s="1208"/>
      <c r="Q31" s="1208"/>
      <c r="R31" s="1208"/>
      <c r="S31" s="1208"/>
      <c r="T31" s="1208"/>
      <c r="U31" s="1209"/>
      <c r="V31" s="1188"/>
      <c r="W31" s="1189"/>
      <c r="X31" s="906" t="s">
        <v>55</v>
      </c>
      <c r="Y31" s="907"/>
      <c r="Z31" s="907" t="s">
        <v>56</v>
      </c>
      <c r="AA31" s="907"/>
      <c r="AB31" s="907" t="s">
        <v>201</v>
      </c>
      <c r="AC31" s="907"/>
      <c r="AD31" s="911" t="s">
        <v>57</v>
      </c>
      <c r="AE31" s="911"/>
      <c r="AF31" s="915" t="s">
        <v>58</v>
      </c>
      <c r="AG31" s="915"/>
      <c r="AH31" s="915"/>
      <c r="AI31" s="915"/>
      <c r="AJ31" s="915"/>
      <c r="AK31" s="916"/>
      <c r="AL31" s="976" t="s">
        <v>24</v>
      </c>
      <c r="AM31" s="976"/>
      <c r="AN31" s="976"/>
      <c r="AO31" s="976"/>
      <c r="AP31" s="976"/>
      <c r="AQ31" s="976"/>
      <c r="AR31" s="976" t="s">
        <v>26</v>
      </c>
      <c r="AS31" s="976"/>
      <c r="AT31" s="976"/>
      <c r="AU31" s="976"/>
      <c r="AV31" s="976"/>
      <c r="AW31" s="977"/>
      <c r="AX31" s="974" t="s">
        <v>104</v>
      </c>
      <c r="AY31" s="974"/>
      <c r="AZ31" s="974"/>
      <c r="BA31" s="974"/>
      <c r="BB31" s="974"/>
      <c r="BC31" s="974"/>
      <c r="BD31" s="974" t="s">
        <v>105</v>
      </c>
      <c r="BE31" s="974"/>
      <c r="BF31" s="974"/>
      <c r="BG31" s="974"/>
      <c r="BH31" s="974"/>
      <c r="BI31" s="974"/>
      <c r="BJ31" s="1056" t="s">
        <v>106</v>
      </c>
      <c r="BK31" s="976"/>
      <c r="BL31" s="976"/>
      <c r="BM31" s="976"/>
      <c r="BN31" s="976"/>
      <c r="BO31" s="976"/>
      <c r="BP31" s="976" t="s">
        <v>107</v>
      </c>
      <c r="BQ31" s="976"/>
      <c r="BR31" s="976"/>
      <c r="BS31" s="976"/>
      <c r="BT31" s="976"/>
      <c r="BU31" s="976"/>
      <c r="BV31" s="420" t="s">
        <v>119</v>
      </c>
      <c r="BW31" s="421"/>
      <c r="BX31" s="422"/>
      <c r="BY31" s="414" t="s">
        <v>197</v>
      </c>
      <c r="BZ31" s="415"/>
      <c r="CA31" s="416"/>
      <c r="CB31" s="12"/>
      <c r="CC31" s="12"/>
      <c r="CD31" s="12"/>
      <c r="CE31" s="3"/>
      <c r="CF31" s="5"/>
      <c r="CG31" s="5"/>
      <c r="CH31" s="5"/>
      <c r="CI31" s="5"/>
      <c r="CJ31" s="5"/>
    </row>
    <row r="32" spans="1:88" s="6" customFormat="1" ht="145.5" customHeight="1" thickBot="1">
      <c r="A32" s="1153"/>
      <c r="B32" s="1154"/>
      <c r="C32" s="920"/>
      <c r="D32" s="921"/>
      <c r="E32" s="921"/>
      <c r="F32" s="921"/>
      <c r="G32" s="921"/>
      <c r="H32" s="921"/>
      <c r="I32" s="921"/>
      <c r="J32" s="921"/>
      <c r="K32" s="922"/>
      <c r="L32" s="922"/>
      <c r="M32" s="922"/>
      <c r="N32" s="1183" t="s">
        <v>122</v>
      </c>
      <c r="O32" s="1184"/>
      <c r="P32" s="1185" t="s">
        <v>123</v>
      </c>
      <c r="Q32" s="1184"/>
      <c r="R32" s="1185" t="s">
        <v>124</v>
      </c>
      <c r="S32" s="1184"/>
      <c r="T32" s="167" t="s">
        <v>102</v>
      </c>
      <c r="U32" s="167" t="s">
        <v>196</v>
      </c>
      <c r="V32" s="1188"/>
      <c r="W32" s="1189"/>
      <c r="X32" s="908"/>
      <c r="Y32" s="909"/>
      <c r="Z32" s="909"/>
      <c r="AA32" s="909"/>
      <c r="AB32" s="909"/>
      <c r="AC32" s="909"/>
      <c r="AD32" s="912"/>
      <c r="AE32" s="912"/>
      <c r="AF32" s="902" t="s">
        <v>14</v>
      </c>
      <c r="AG32" s="902"/>
      <c r="AH32" s="902" t="s">
        <v>15</v>
      </c>
      <c r="AI32" s="902"/>
      <c r="AJ32" s="902" t="s">
        <v>16</v>
      </c>
      <c r="AK32" s="903"/>
      <c r="AL32" s="886" t="s">
        <v>14</v>
      </c>
      <c r="AM32" s="886"/>
      <c r="AN32" s="886" t="s">
        <v>15</v>
      </c>
      <c r="AO32" s="886"/>
      <c r="AP32" s="885" t="s">
        <v>251</v>
      </c>
      <c r="AQ32" s="885"/>
      <c r="AR32" s="886" t="s">
        <v>14</v>
      </c>
      <c r="AS32" s="886"/>
      <c r="AT32" s="886" t="s">
        <v>15</v>
      </c>
      <c r="AU32" s="886"/>
      <c r="AV32" s="885" t="s">
        <v>251</v>
      </c>
      <c r="AW32" s="885"/>
      <c r="AX32" s="975" t="s">
        <v>14</v>
      </c>
      <c r="AY32" s="975"/>
      <c r="AZ32" s="978" t="s">
        <v>15</v>
      </c>
      <c r="BA32" s="978"/>
      <c r="BB32" s="979" t="s">
        <v>251</v>
      </c>
      <c r="BC32" s="979"/>
      <c r="BD32" s="975" t="s">
        <v>14</v>
      </c>
      <c r="BE32" s="975"/>
      <c r="BF32" s="975" t="s">
        <v>15</v>
      </c>
      <c r="BG32" s="975"/>
      <c r="BH32" s="979" t="s">
        <v>251</v>
      </c>
      <c r="BI32" s="979"/>
      <c r="BJ32" s="1060" t="s">
        <v>14</v>
      </c>
      <c r="BK32" s="886"/>
      <c r="BL32" s="886" t="s">
        <v>15</v>
      </c>
      <c r="BM32" s="886"/>
      <c r="BN32" s="885" t="s">
        <v>251</v>
      </c>
      <c r="BO32" s="885"/>
      <c r="BP32" s="886" t="s">
        <v>14</v>
      </c>
      <c r="BQ32" s="886"/>
      <c r="BR32" s="886" t="s">
        <v>15</v>
      </c>
      <c r="BS32" s="886"/>
      <c r="BT32" s="885" t="s">
        <v>251</v>
      </c>
      <c r="BU32" s="885"/>
      <c r="BV32" s="168" t="s">
        <v>103</v>
      </c>
      <c r="BW32" s="168" t="s">
        <v>15</v>
      </c>
      <c r="BX32" s="168" t="s">
        <v>251</v>
      </c>
      <c r="BY32" s="169" t="s">
        <v>103</v>
      </c>
      <c r="BZ32" s="169" t="s">
        <v>15</v>
      </c>
      <c r="CA32" s="169" t="s">
        <v>251</v>
      </c>
      <c r="CB32" s="13"/>
      <c r="CC32" s="13"/>
      <c r="CD32" s="14"/>
      <c r="CE32" s="3"/>
      <c r="CF32" s="5"/>
      <c r="CG32" s="5"/>
      <c r="CH32" s="5"/>
      <c r="CI32" s="5"/>
      <c r="CJ32" s="5"/>
    </row>
    <row r="33" spans="1:88" s="6" customFormat="1" ht="28.5" customHeight="1" thickBot="1">
      <c r="A33" s="1132" t="s">
        <v>153</v>
      </c>
      <c r="B33" s="1132"/>
      <c r="C33" s="929" t="s">
        <v>94</v>
      </c>
      <c r="D33" s="929"/>
      <c r="E33" s="929"/>
      <c r="F33" s="929"/>
      <c r="G33" s="929"/>
      <c r="H33" s="929"/>
      <c r="I33" s="929"/>
      <c r="J33" s="929"/>
      <c r="K33" s="929"/>
      <c r="L33" s="929"/>
      <c r="M33" s="929"/>
      <c r="N33" s="929"/>
      <c r="O33" s="929"/>
      <c r="P33" s="929"/>
      <c r="Q33" s="929"/>
      <c r="R33" s="929"/>
      <c r="S33" s="929"/>
      <c r="T33" s="170"/>
      <c r="U33" s="171"/>
      <c r="V33" s="929">
        <f>SUM(V35:W49)</f>
        <v>0</v>
      </c>
      <c r="W33" s="929"/>
      <c r="X33" s="910">
        <f>SUM(X35:Y51)</f>
        <v>2106</v>
      </c>
      <c r="Y33" s="910"/>
      <c r="Z33" s="584">
        <f>SUM(Z35:AA51)</f>
        <v>1811</v>
      </c>
      <c r="AA33" s="584"/>
      <c r="AB33" s="584"/>
      <c r="AC33" s="584"/>
      <c r="AD33" s="899">
        <f>SUM(AD35:AE51)</f>
        <v>295</v>
      </c>
      <c r="AE33" s="899"/>
      <c r="AF33" s="899">
        <f>SUM(AF35:AG51)</f>
        <v>150</v>
      </c>
      <c r="AG33" s="899"/>
      <c r="AH33" s="899">
        <f>SUM(AH35:AI51)</f>
        <v>145</v>
      </c>
      <c r="AI33" s="899"/>
      <c r="AJ33" s="899">
        <v>0</v>
      </c>
      <c r="AK33" s="899"/>
      <c r="AL33" s="811">
        <f>SUM(AL35:AM51)</f>
        <v>32</v>
      </c>
      <c r="AM33" s="811"/>
      <c r="AN33" s="811">
        <f>SUM(AN35:AO51)</f>
        <v>35</v>
      </c>
      <c r="AO33" s="811"/>
      <c r="AP33" s="811">
        <f>SUM(AP35:AQ51)</f>
        <v>0</v>
      </c>
      <c r="AQ33" s="811"/>
      <c r="AR33" s="811">
        <f>SUM(AR35:AS51)</f>
        <v>36</v>
      </c>
      <c r="AS33" s="811"/>
      <c r="AT33" s="811">
        <f>SUM(AT35:AU51)</f>
        <v>37</v>
      </c>
      <c r="AU33" s="811"/>
      <c r="AV33" s="811">
        <f>SUM(AV35:AW51)</f>
        <v>0</v>
      </c>
      <c r="AW33" s="811"/>
      <c r="AX33" s="893">
        <f>SUM(AX35:AY51)</f>
        <v>32</v>
      </c>
      <c r="AY33" s="893"/>
      <c r="AZ33" s="893">
        <f>SUM(AZ35:BA51)</f>
        <v>29</v>
      </c>
      <c r="BA33" s="893"/>
      <c r="BB33" s="893">
        <f>SUM(BB35:BC51)</f>
        <v>0</v>
      </c>
      <c r="BC33" s="893"/>
      <c r="BD33" s="893">
        <f>SUM(BD35:BE51)</f>
        <v>41</v>
      </c>
      <c r="BE33" s="893"/>
      <c r="BF33" s="893">
        <f>SUM(BF35:BG51)</f>
        <v>38</v>
      </c>
      <c r="BG33" s="893"/>
      <c r="BH33" s="893">
        <f>SUM(BH35:BI51)</f>
        <v>0</v>
      </c>
      <c r="BI33" s="893"/>
      <c r="BJ33" s="811">
        <f>SUM(BJ35:BK51)</f>
        <v>9</v>
      </c>
      <c r="BK33" s="811"/>
      <c r="BL33" s="811">
        <f>SUM(BL35:BM51)</f>
        <v>6</v>
      </c>
      <c r="BM33" s="811"/>
      <c r="BN33" s="811">
        <f>SUM(BN35:BO51)</f>
        <v>0</v>
      </c>
      <c r="BO33" s="811"/>
      <c r="BP33" s="811">
        <f>SUM(BP35:BQ51)</f>
        <v>0</v>
      </c>
      <c r="BQ33" s="811"/>
      <c r="BR33" s="811">
        <f>SUM(BR35:BS51)</f>
        <v>0</v>
      </c>
      <c r="BS33" s="811"/>
      <c r="BT33" s="811">
        <f>SUM(BT35:BU51)</f>
        <v>0</v>
      </c>
      <c r="BU33" s="811"/>
      <c r="BV33" s="172">
        <f aca="true" t="shared" si="0" ref="BV33:CA33">SUM(BV35:BV51)</f>
        <v>0</v>
      </c>
      <c r="BW33" s="172">
        <f t="shared" si="0"/>
        <v>0</v>
      </c>
      <c r="BX33" s="172">
        <f t="shared" si="0"/>
        <v>0</v>
      </c>
      <c r="BY33" s="173">
        <f t="shared" si="0"/>
        <v>0</v>
      </c>
      <c r="BZ33" s="173">
        <f t="shared" si="0"/>
        <v>0</v>
      </c>
      <c r="CA33" s="173">
        <f t="shared" si="0"/>
        <v>0</v>
      </c>
      <c r="CB33" s="106">
        <f>SUM(BZ33,BY33,BW33,BV33,BR33,BP33,BL33,BJ33,BF33,BD33,AZ33,AX33,AT33,AR33,AN33,AL33)</f>
        <v>295</v>
      </c>
      <c r="CC33" s="107">
        <f>SUM(BY33,BV33,BP33,BJ33,BD33,AX33,AR33,AL33)</f>
        <v>150</v>
      </c>
      <c r="CD33" s="107">
        <f>SUM(BZ33,BW33,BR33,BL33,BF33,AZ33,AT33,AN33)</f>
        <v>145</v>
      </c>
      <c r="CE33" s="3"/>
      <c r="CF33" s="5"/>
      <c r="CG33" s="5"/>
      <c r="CH33" s="5"/>
      <c r="CI33" s="5"/>
      <c r="CJ33" s="5"/>
    </row>
    <row r="34" spans="1:88" s="6" customFormat="1" ht="2.25" customHeight="1" thickBot="1">
      <c r="A34" s="1129"/>
      <c r="B34" s="1129"/>
      <c r="C34" s="929"/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R34" s="929"/>
      <c r="S34" s="929"/>
      <c r="T34" s="170"/>
      <c r="U34" s="171"/>
      <c r="V34" s="929"/>
      <c r="W34" s="929"/>
      <c r="X34" s="910"/>
      <c r="Y34" s="910"/>
      <c r="Z34" s="584"/>
      <c r="AA34" s="584"/>
      <c r="AB34" s="584"/>
      <c r="AC34" s="584"/>
      <c r="AD34" s="899"/>
      <c r="AE34" s="899"/>
      <c r="AF34" s="899"/>
      <c r="AG34" s="899"/>
      <c r="AH34" s="899"/>
      <c r="AI34" s="899"/>
      <c r="AJ34" s="899"/>
      <c r="AK34" s="899"/>
      <c r="AL34" s="811"/>
      <c r="AM34" s="811"/>
      <c r="AN34" s="811"/>
      <c r="AO34" s="811"/>
      <c r="AP34" s="811"/>
      <c r="AQ34" s="811"/>
      <c r="AR34" s="811"/>
      <c r="AS34" s="811"/>
      <c r="AT34" s="811"/>
      <c r="AU34" s="811"/>
      <c r="AV34" s="811"/>
      <c r="AW34" s="811"/>
      <c r="AX34" s="893"/>
      <c r="AY34" s="893"/>
      <c r="AZ34" s="893"/>
      <c r="BA34" s="893"/>
      <c r="BB34" s="893"/>
      <c r="BC34" s="893"/>
      <c r="BD34" s="893"/>
      <c r="BE34" s="893"/>
      <c r="BF34" s="893"/>
      <c r="BG34" s="893"/>
      <c r="BH34" s="893"/>
      <c r="BI34" s="893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72"/>
      <c r="BW34" s="172"/>
      <c r="BX34" s="172"/>
      <c r="BY34" s="173"/>
      <c r="BZ34" s="173"/>
      <c r="CA34" s="173"/>
      <c r="CB34" s="106"/>
      <c r="CC34" s="107"/>
      <c r="CD34" s="107"/>
      <c r="CE34" s="3"/>
      <c r="CF34" s="5"/>
      <c r="CG34" s="5"/>
      <c r="CH34" s="5"/>
      <c r="CI34" s="5"/>
      <c r="CJ34" s="5"/>
    </row>
    <row r="35" spans="1:88" s="6" customFormat="1" ht="30" customHeight="1">
      <c r="A35" s="1133" t="s">
        <v>225</v>
      </c>
      <c r="B35" s="1134"/>
      <c r="C35" s="926" t="s">
        <v>150</v>
      </c>
      <c r="D35" s="927"/>
      <c r="E35" s="927"/>
      <c r="F35" s="927"/>
      <c r="G35" s="927"/>
      <c r="H35" s="927"/>
      <c r="I35" s="927"/>
      <c r="J35" s="927"/>
      <c r="K35" s="928"/>
      <c r="L35" s="928"/>
      <c r="M35" s="928"/>
      <c r="N35" s="1144"/>
      <c r="O35" s="930"/>
      <c r="P35" s="930" t="s">
        <v>177</v>
      </c>
      <c r="Q35" s="930"/>
      <c r="R35" s="930"/>
      <c r="S35" s="930"/>
      <c r="T35" s="174"/>
      <c r="U35" s="175"/>
      <c r="V35" s="930"/>
      <c r="W35" s="931"/>
      <c r="X35" s="923">
        <v>293</v>
      </c>
      <c r="Y35" s="924"/>
      <c r="Z35" s="925">
        <f aca="true" t="shared" si="1" ref="Z35:Z51">SUM(X35-AD35)</f>
        <v>251</v>
      </c>
      <c r="AA35" s="925"/>
      <c r="AB35" s="925"/>
      <c r="AC35" s="981"/>
      <c r="AD35" s="869">
        <v>42</v>
      </c>
      <c r="AE35" s="869"/>
      <c r="AF35" s="980">
        <v>21</v>
      </c>
      <c r="AG35" s="636"/>
      <c r="AH35" s="636">
        <v>21</v>
      </c>
      <c r="AI35" s="636"/>
      <c r="AJ35" s="636"/>
      <c r="AK35" s="649"/>
      <c r="AL35" s="900">
        <v>2</v>
      </c>
      <c r="AM35" s="901"/>
      <c r="AN35" s="898">
        <v>2</v>
      </c>
      <c r="AO35" s="898"/>
      <c r="AP35" s="898"/>
      <c r="AQ35" s="1065"/>
      <c r="AR35" s="897">
        <v>2</v>
      </c>
      <c r="AS35" s="898"/>
      <c r="AT35" s="898">
        <v>2</v>
      </c>
      <c r="AU35" s="898"/>
      <c r="AV35" s="898"/>
      <c r="AW35" s="1065"/>
      <c r="AX35" s="892">
        <v>8</v>
      </c>
      <c r="AY35" s="891"/>
      <c r="AZ35" s="891">
        <v>8</v>
      </c>
      <c r="BA35" s="891"/>
      <c r="BB35" s="891"/>
      <c r="BC35" s="894"/>
      <c r="BD35" s="895">
        <v>9</v>
      </c>
      <c r="BE35" s="891"/>
      <c r="BF35" s="891">
        <v>9</v>
      </c>
      <c r="BG35" s="891"/>
      <c r="BH35" s="891" t="s">
        <v>144</v>
      </c>
      <c r="BI35" s="894"/>
      <c r="BJ35" s="1063"/>
      <c r="BK35" s="1064"/>
      <c r="BL35" s="822"/>
      <c r="BM35" s="823"/>
      <c r="BN35" s="822"/>
      <c r="BO35" s="896"/>
      <c r="BP35" s="1062"/>
      <c r="BQ35" s="823"/>
      <c r="BR35" s="822"/>
      <c r="BS35" s="823"/>
      <c r="BT35" s="822"/>
      <c r="BU35" s="858"/>
      <c r="BV35" s="176"/>
      <c r="BW35" s="176"/>
      <c r="BX35" s="177"/>
      <c r="BY35" s="178"/>
      <c r="BZ35" s="178"/>
      <c r="CA35" s="179"/>
      <c r="CB35" s="106">
        <f>SUM(BZ35,BY35,BW35,BV35,BR35,BP35,BL35,BJ35,BF35,BD35,AZ35,AX35,AT35,AR35,AN35,AL35)</f>
        <v>42</v>
      </c>
      <c r="CC35" s="107">
        <f>SUM(BY35,BV35,BP35,BJ35,BD35,AX35,AR35,AL35)</f>
        <v>21</v>
      </c>
      <c r="CD35" s="107">
        <f>SUM(BZ35,BW35,BR35,BL35,BF35,AZ35,AT35,AN35)</f>
        <v>21</v>
      </c>
      <c r="CE35" s="3"/>
      <c r="CF35" s="5"/>
      <c r="CG35" s="5"/>
      <c r="CH35" s="5"/>
      <c r="CI35" s="5"/>
      <c r="CJ35" s="5"/>
    </row>
    <row r="36" spans="1:88" s="6" customFormat="1" ht="30" customHeight="1">
      <c r="A36" s="372" t="s">
        <v>226</v>
      </c>
      <c r="B36" s="627"/>
      <c r="C36" s="610" t="s">
        <v>6</v>
      </c>
      <c r="D36" s="611"/>
      <c r="E36" s="611"/>
      <c r="F36" s="611"/>
      <c r="G36" s="611"/>
      <c r="H36" s="611"/>
      <c r="I36" s="611"/>
      <c r="J36" s="611"/>
      <c r="K36" s="612"/>
      <c r="L36" s="612"/>
      <c r="M36" s="612"/>
      <c r="N36" s="578" t="s">
        <v>176</v>
      </c>
      <c r="O36" s="526"/>
      <c r="P36" s="526" t="s">
        <v>176</v>
      </c>
      <c r="Q36" s="526"/>
      <c r="R36" s="526"/>
      <c r="S36" s="526"/>
      <c r="T36" s="180"/>
      <c r="U36" s="181"/>
      <c r="V36" s="526"/>
      <c r="W36" s="890"/>
      <c r="X36" s="876">
        <v>175</v>
      </c>
      <c r="Y36" s="877"/>
      <c r="Z36" s="558">
        <f t="shared" si="1"/>
        <v>149</v>
      </c>
      <c r="AA36" s="558"/>
      <c r="AB36" s="558"/>
      <c r="AC36" s="621"/>
      <c r="AD36" s="862">
        <v>26</v>
      </c>
      <c r="AE36" s="862"/>
      <c r="AF36" s="863">
        <v>13</v>
      </c>
      <c r="AG36" s="520"/>
      <c r="AH36" s="520">
        <v>13</v>
      </c>
      <c r="AI36" s="520"/>
      <c r="AJ36" s="520"/>
      <c r="AK36" s="521"/>
      <c r="AL36" s="522">
        <v>2</v>
      </c>
      <c r="AM36" s="503"/>
      <c r="AN36" s="503">
        <v>2</v>
      </c>
      <c r="AO36" s="503"/>
      <c r="AP36" s="503"/>
      <c r="AQ36" s="504"/>
      <c r="AR36" s="522">
        <v>2</v>
      </c>
      <c r="AS36" s="503"/>
      <c r="AT36" s="507">
        <v>2</v>
      </c>
      <c r="AU36" s="507"/>
      <c r="AV36" s="503" t="s">
        <v>144</v>
      </c>
      <c r="AW36" s="504"/>
      <c r="AX36" s="514">
        <v>4</v>
      </c>
      <c r="AY36" s="505"/>
      <c r="AZ36" s="505">
        <v>4</v>
      </c>
      <c r="BA36" s="505"/>
      <c r="BB36" s="505"/>
      <c r="BC36" s="506"/>
      <c r="BD36" s="510">
        <v>5</v>
      </c>
      <c r="BE36" s="505"/>
      <c r="BF36" s="505">
        <v>5</v>
      </c>
      <c r="BG36" s="505"/>
      <c r="BH36" s="505" t="s">
        <v>144</v>
      </c>
      <c r="BI36" s="506"/>
      <c r="BJ36" s="98"/>
      <c r="BK36" s="99"/>
      <c r="BL36" s="91"/>
      <c r="BM36" s="99"/>
      <c r="BN36" s="91"/>
      <c r="BO36" s="98"/>
      <c r="BP36" s="100"/>
      <c r="BQ36" s="99"/>
      <c r="BR36" s="91"/>
      <c r="BS36" s="99"/>
      <c r="BT36" s="91"/>
      <c r="BU36" s="92"/>
      <c r="BV36" s="182"/>
      <c r="BW36" s="182"/>
      <c r="BX36" s="183"/>
      <c r="BY36" s="184"/>
      <c r="BZ36" s="184"/>
      <c r="CA36" s="185"/>
      <c r="CB36" s="106">
        <f aca="true" t="shared" si="2" ref="CB36:CB50">SUM(BZ36,BY36,BW36,BV36,BR36,BP36,BL36,BJ36,BF36,BD36,AZ36,AX36,AT36,AR36,AN36,AL36)</f>
        <v>26</v>
      </c>
      <c r="CC36" s="107">
        <f aca="true" t="shared" si="3" ref="CC36:CC51">SUM(BY36,BV36,BP36,BJ36,BD36,AX36,AR36,AL36)</f>
        <v>13</v>
      </c>
      <c r="CD36" s="107">
        <f aca="true" t="shared" si="4" ref="CD36:CD51">SUM(BZ36,BW36,BR36,BL36,BF36,AZ36,AT36,AN36)</f>
        <v>13</v>
      </c>
      <c r="CE36" s="3"/>
      <c r="CF36" s="5"/>
      <c r="CG36" s="5"/>
      <c r="CH36" s="5"/>
      <c r="CI36" s="5"/>
      <c r="CJ36" s="5"/>
    </row>
    <row r="37" spans="1:88" s="6" customFormat="1" ht="30" customHeight="1">
      <c r="A37" s="372" t="s">
        <v>227</v>
      </c>
      <c r="B37" s="627"/>
      <c r="C37" s="610" t="s">
        <v>10</v>
      </c>
      <c r="D37" s="611"/>
      <c r="E37" s="611"/>
      <c r="F37" s="611"/>
      <c r="G37" s="611"/>
      <c r="H37" s="611"/>
      <c r="I37" s="611"/>
      <c r="J37" s="611"/>
      <c r="K37" s="612"/>
      <c r="L37" s="612"/>
      <c r="M37" s="612"/>
      <c r="N37" s="578" t="s">
        <v>177</v>
      </c>
      <c r="O37" s="526"/>
      <c r="P37" s="526"/>
      <c r="Q37" s="526"/>
      <c r="R37" s="526"/>
      <c r="S37" s="526"/>
      <c r="T37" s="180"/>
      <c r="U37" s="181"/>
      <c r="V37" s="526"/>
      <c r="W37" s="890"/>
      <c r="X37" s="876">
        <v>355</v>
      </c>
      <c r="Y37" s="877"/>
      <c r="Z37" s="558">
        <f t="shared" si="1"/>
        <v>305</v>
      </c>
      <c r="AA37" s="558"/>
      <c r="AB37" s="558"/>
      <c r="AC37" s="621"/>
      <c r="AD37" s="862">
        <v>50</v>
      </c>
      <c r="AE37" s="862"/>
      <c r="AF37" s="863">
        <v>25</v>
      </c>
      <c r="AG37" s="520"/>
      <c r="AH37" s="520">
        <v>25</v>
      </c>
      <c r="AI37" s="520"/>
      <c r="AJ37" s="520"/>
      <c r="AK37" s="521"/>
      <c r="AL37" s="522">
        <v>12</v>
      </c>
      <c r="AM37" s="503"/>
      <c r="AN37" s="503">
        <v>12</v>
      </c>
      <c r="AO37" s="503"/>
      <c r="AP37" s="503"/>
      <c r="AQ37" s="504"/>
      <c r="AR37" s="522">
        <v>13</v>
      </c>
      <c r="AS37" s="503"/>
      <c r="AT37" s="503">
        <v>13</v>
      </c>
      <c r="AU37" s="503"/>
      <c r="AV37" s="503" t="s">
        <v>144</v>
      </c>
      <c r="AW37" s="504"/>
      <c r="AX37" s="514"/>
      <c r="AY37" s="505"/>
      <c r="AZ37" s="505"/>
      <c r="BA37" s="505"/>
      <c r="BB37" s="505"/>
      <c r="BC37" s="506"/>
      <c r="BD37" s="510"/>
      <c r="BE37" s="505"/>
      <c r="BF37" s="505"/>
      <c r="BG37" s="505"/>
      <c r="BH37" s="505"/>
      <c r="BI37" s="506"/>
      <c r="BJ37" s="98"/>
      <c r="BK37" s="99"/>
      <c r="BL37" s="91"/>
      <c r="BM37" s="99"/>
      <c r="BN37" s="91"/>
      <c r="BO37" s="98"/>
      <c r="BP37" s="100"/>
      <c r="BQ37" s="99"/>
      <c r="BR37" s="91"/>
      <c r="BS37" s="99"/>
      <c r="BT37" s="91"/>
      <c r="BU37" s="92"/>
      <c r="BV37" s="182"/>
      <c r="BW37" s="182"/>
      <c r="BX37" s="183"/>
      <c r="BY37" s="184"/>
      <c r="BZ37" s="184"/>
      <c r="CA37" s="185"/>
      <c r="CB37" s="106">
        <f t="shared" si="2"/>
        <v>50</v>
      </c>
      <c r="CC37" s="107">
        <f t="shared" si="3"/>
        <v>25</v>
      </c>
      <c r="CD37" s="107">
        <f t="shared" si="4"/>
        <v>25</v>
      </c>
      <c r="CE37" s="3"/>
      <c r="CF37" s="5"/>
      <c r="CG37" s="5"/>
      <c r="CH37" s="5"/>
      <c r="CI37" s="5"/>
      <c r="CJ37" s="5"/>
    </row>
    <row r="38" spans="1:88" s="6" customFormat="1" ht="30" customHeight="1">
      <c r="A38" s="372" t="s">
        <v>228</v>
      </c>
      <c r="B38" s="627"/>
      <c r="C38" s="610" t="s">
        <v>20</v>
      </c>
      <c r="D38" s="611"/>
      <c r="E38" s="611"/>
      <c r="F38" s="611"/>
      <c r="G38" s="611"/>
      <c r="H38" s="611"/>
      <c r="I38" s="611"/>
      <c r="J38" s="611"/>
      <c r="K38" s="612"/>
      <c r="L38" s="612"/>
      <c r="M38" s="612"/>
      <c r="N38" s="578"/>
      <c r="O38" s="526"/>
      <c r="P38" s="526" t="s">
        <v>176</v>
      </c>
      <c r="Q38" s="526"/>
      <c r="R38" s="526"/>
      <c r="S38" s="526"/>
      <c r="T38" s="180"/>
      <c r="U38" s="181"/>
      <c r="V38" s="526"/>
      <c r="W38" s="890"/>
      <c r="X38" s="876">
        <v>176</v>
      </c>
      <c r="Y38" s="877"/>
      <c r="Z38" s="558">
        <f t="shared" si="1"/>
        <v>150</v>
      </c>
      <c r="AA38" s="558"/>
      <c r="AB38" s="558"/>
      <c r="AC38" s="621"/>
      <c r="AD38" s="862">
        <v>26</v>
      </c>
      <c r="AE38" s="862"/>
      <c r="AF38" s="863">
        <v>13</v>
      </c>
      <c r="AG38" s="520"/>
      <c r="AH38" s="520">
        <v>13</v>
      </c>
      <c r="AI38" s="520"/>
      <c r="AJ38" s="520"/>
      <c r="AK38" s="521"/>
      <c r="AL38" s="522"/>
      <c r="AM38" s="503"/>
      <c r="AN38" s="503"/>
      <c r="AO38" s="503"/>
      <c r="AP38" s="503"/>
      <c r="AQ38" s="504"/>
      <c r="AR38" s="508"/>
      <c r="AS38" s="507"/>
      <c r="AT38" s="507"/>
      <c r="AU38" s="507"/>
      <c r="AV38" s="503"/>
      <c r="AW38" s="504"/>
      <c r="AX38" s="514">
        <v>6</v>
      </c>
      <c r="AY38" s="505"/>
      <c r="AZ38" s="505">
        <v>6</v>
      </c>
      <c r="BA38" s="505"/>
      <c r="BB38" s="505"/>
      <c r="BC38" s="506"/>
      <c r="BD38" s="510">
        <v>7</v>
      </c>
      <c r="BE38" s="505"/>
      <c r="BF38" s="505">
        <v>7</v>
      </c>
      <c r="BG38" s="505"/>
      <c r="BH38" s="505" t="s">
        <v>144</v>
      </c>
      <c r="BI38" s="506"/>
      <c r="BJ38" s="98"/>
      <c r="BK38" s="99"/>
      <c r="BL38" s="91"/>
      <c r="BM38" s="99"/>
      <c r="BN38" s="91"/>
      <c r="BO38" s="98"/>
      <c r="BP38" s="100"/>
      <c r="BQ38" s="99"/>
      <c r="BR38" s="91"/>
      <c r="BS38" s="99"/>
      <c r="BT38" s="91"/>
      <c r="BU38" s="92"/>
      <c r="BV38" s="182"/>
      <c r="BW38" s="182"/>
      <c r="BX38" s="183"/>
      <c r="BY38" s="184"/>
      <c r="BZ38" s="184"/>
      <c r="CA38" s="185"/>
      <c r="CB38" s="106">
        <f t="shared" si="2"/>
        <v>26</v>
      </c>
      <c r="CC38" s="107">
        <f t="shared" si="3"/>
        <v>13</v>
      </c>
      <c r="CD38" s="107">
        <f t="shared" si="4"/>
        <v>13</v>
      </c>
      <c r="CE38" s="3"/>
      <c r="CF38" s="5"/>
      <c r="CG38" s="5"/>
      <c r="CH38" s="5"/>
      <c r="CI38" s="5"/>
      <c r="CJ38" s="5"/>
    </row>
    <row r="39" spans="1:88" s="6" customFormat="1" ht="30" customHeight="1">
      <c r="A39" s="372" t="s">
        <v>229</v>
      </c>
      <c r="B39" s="627"/>
      <c r="C39" s="610" t="s">
        <v>7</v>
      </c>
      <c r="D39" s="611"/>
      <c r="E39" s="611"/>
      <c r="F39" s="611"/>
      <c r="G39" s="611"/>
      <c r="H39" s="611"/>
      <c r="I39" s="611"/>
      <c r="J39" s="611"/>
      <c r="K39" s="612"/>
      <c r="L39" s="612"/>
      <c r="M39" s="612"/>
      <c r="N39" s="578" t="s">
        <v>176</v>
      </c>
      <c r="O39" s="526"/>
      <c r="P39" s="526" t="s">
        <v>176</v>
      </c>
      <c r="Q39" s="526"/>
      <c r="R39" s="526"/>
      <c r="S39" s="526"/>
      <c r="T39" s="180"/>
      <c r="U39" s="181"/>
      <c r="V39" s="526"/>
      <c r="W39" s="890"/>
      <c r="X39" s="876">
        <v>175</v>
      </c>
      <c r="Y39" s="877"/>
      <c r="Z39" s="558">
        <f t="shared" si="1"/>
        <v>171</v>
      </c>
      <c r="AA39" s="558"/>
      <c r="AB39" s="558"/>
      <c r="AC39" s="621"/>
      <c r="AD39" s="862">
        <v>4</v>
      </c>
      <c r="AE39" s="862"/>
      <c r="AF39" s="863">
        <v>4</v>
      </c>
      <c r="AG39" s="520"/>
      <c r="AH39" s="520"/>
      <c r="AI39" s="520"/>
      <c r="AJ39" s="520"/>
      <c r="AK39" s="521"/>
      <c r="AL39" s="522">
        <v>2</v>
      </c>
      <c r="AM39" s="503"/>
      <c r="AN39" s="503"/>
      <c r="AO39" s="503"/>
      <c r="AP39" s="503"/>
      <c r="AQ39" s="504"/>
      <c r="AR39" s="508">
        <v>2</v>
      </c>
      <c r="AS39" s="507"/>
      <c r="AT39" s="507"/>
      <c r="AU39" s="507"/>
      <c r="AV39" s="503" t="s">
        <v>144</v>
      </c>
      <c r="AW39" s="504"/>
      <c r="AX39" s="514"/>
      <c r="AY39" s="505"/>
      <c r="AZ39" s="505"/>
      <c r="BA39" s="505"/>
      <c r="BB39" s="505"/>
      <c r="BC39" s="506"/>
      <c r="BD39" s="510"/>
      <c r="BE39" s="505"/>
      <c r="BF39" s="505"/>
      <c r="BG39" s="505"/>
      <c r="BH39" s="505" t="s">
        <v>144</v>
      </c>
      <c r="BI39" s="506"/>
      <c r="BJ39" s="98"/>
      <c r="BK39" s="99"/>
      <c r="BL39" s="91"/>
      <c r="BM39" s="99"/>
      <c r="BN39" s="91"/>
      <c r="BO39" s="98"/>
      <c r="BP39" s="100"/>
      <c r="BQ39" s="99"/>
      <c r="BR39" s="91"/>
      <c r="BS39" s="99"/>
      <c r="BT39" s="91"/>
      <c r="BU39" s="92"/>
      <c r="BV39" s="182"/>
      <c r="BW39" s="182"/>
      <c r="BX39" s="183"/>
      <c r="BY39" s="184"/>
      <c r="BZ39" s="184"/>
      <c r="CA39" s="185"/>
      <c r="CB39" s="106">
        <f t="shared" si="2"/>
        <v>4</v>
      </c>
      <c r="CC39" s="107">
        <f t="shared" si="3"/>
        <v>4</v>
      </c>
      <c r="CD39" s="107">
        <f t="shared" si="4"/>
        <v>0</v>
      </c>
      <c r="CE39" s="3"/>
      <c r="CF39" s="5"/>
      <c r="CG39" s="5"/>
      <c r="CH39" s="5"/>
      <c r="CI39" s="5"/>
      <c r="CJ39" s="5"/>
    </row>
    <row r="40" spans="1:88" s="6" customFormat="1" ht="30" customHeight="1">
      <c r="A40" s="372" t="s">
        <v>230</v>
      </c>
      <c r="B40" s="627"/>
      <c r="C40" s="610" t="s">
        <v>97</v>
      </c>
      <c r="D40" s="611"/>
      <c r="E40" s="611"/>
      <c r="F40" s="611"/>
      <c r="G40" s="611"/>
      <c r="H40" s="611"/>
      <c r="I40" s="611"/>
      <c r="J40" s="611"/>
      <c r="K40" s="612"/>
      <c r="L40" s="612"/>
      <c r="M40" s="612"/>
      <c r="N40" s="578" t="s">
        <v>176</v>
      </c>
      <c r="O40" s="526"/>
      <c r="P40" s="526"/>
      <c r="Q40" s="526"/>
      <c r="R40" s="526"/>
      <c r="S40" s="526"/>
      <c r="T40" s="180"/>
      <c r="U40" s="181"/>
      <c r="V40" s="526"/>
      <c r="W40" s="890"/>
      <c r="X40" s="876">
        <v>105</v>
      </c>
      <c r="Y40" s="877"/>
      <c r="Z40" s="558">
        <f t="shared" si="1"/>
        <v>89</v>
      </c>
      <c r="AA40" s="558"/>
      <c r="AB40" s="558"/>
      <c r="AC40" s="621"/>
      <c r="AD40" s="862">
        <v>16</v>
      </c>
      <c r="AE40" s="862"/>
      <c r="AF40" s="863">
        <v>8</v>
      </c>
      <c r="AG40" s="520"/>
      <c r="AH40" s="520">
        <v>8</v>
      </c>
      <c r="AI40" s="520"/>
      <c r="AJ40" s="520"/>
      <c r="AK40" s="521"/>
      <c r="AL40" s="508">
        <v>4</v>
      </c>
      <c r="AM40" s="507"/>
      <c r="AN40" s="503">
        <v>4</v>
      </c>
      <c r="AO40" s="503"/>
      <c r="AP40" s="503"/>
      <c r="AQ40" s="504"/>
      <c r="AR40" s="522">
        <v>4</v>
      </c>
      <c r="AS40" s="503"/>
      <c r="AT40" s="503">
        <v>4</v>
      </c>
      <c r="AU40" s="503"/>
      <c r="AV40" s="503" t="s">
        <v>144</v>
      </c>
      <c r="AW40" s="504"/>
      <c r="AX40" s="514"/>
      <c r="AY40" s="505"/>
      <c r="AZ40" s="505"/>
      <c r="BA40" s="505"/>
      <c r="BB40" s="505"/>
      <c r="BC40" s="506"/>
      <c r="BD40" s="510"/>
      <c r="BE40" s="505"/>
      <c r="BF40" s="505"/>
      <c r="BG40" s="505"/>
      <c r="BH40" s="505"/>
      <c r="BI40" s="506"/>
      <c r="BJ40" s="98"/>
      <c r="BK40" s="99"/>
      <c r="BL40" s="91"/>
      <c r="BM40" s="99"/>
      <c r="BN40" s="91"/>
      <c r="BO40" s="98"/>
      <c r="BP40" s="100"/>
      <c r="BQ40" s="99"/>
      <c r="BR40" s="91"/>
      <c r="BS40" s="99"/>
      <c r="BT40" s="91"/>
      <c r="BU40" s="92"/>
      <c r="BV40" s="182"/>
      <c r="BW40" s="182"/>
      <c r="BX40" s="183"/>
      <c r="BY40" s="184"/>
      <c r="BZ40" s="184"/>
      <c r="CA40" s="185"/>
      <c r="CB40" s="106">
        <f t="shared" si="2"/>
        <v>16</v>
      </c>
      <c r="CC40" s="107">
        <f t="shared" si="3"/>
        <v>8</v>
      </c>
      <c r="CD40" s="107">
        <f t="shared" si="4"/>
        <v>8</v>
      </c>
      <c r="CE40" s="3"/>
      <c r="CF40" s="5"/>
      <c r="CG40" s="5"/>
      <c r="CH40" s="5"/>
      <c r="CI40" s="5"/>
      <c r="CJ40" s="5"/>
    </row>
    <row r="41" spans="1:88" s="6" customFormat="1" ht="30" customHeight="1">
      <c r="A41" s="372" t="s">
        <v>231</v>
      </c>
      <c r="B41" s="627"/>
      <c r="C41" s="610" t="s">
        <v>152</v>
      </c>
      <c r="D41" s="611"/>
      <c r="E41" s="611"/>
      <c r="F41" s="611"/>
      <c r="G41" s="611"/>
      <c r="H41" s="611"/>
      <c r="I41" s="611"/>
      <c r="J41" s="611"/>
      <c r="K41" s="612"/>
      <c r="L41" s="612"/>
      <c r="M41" s="612"/>
      <c r="N41" s="578"/>
      <c r="O41" s="526"/>
      <c r="P41" s="526" t="s">
        <v>176</v>
      </c>
      <c r="Q41" s="526"/>
      <c r="R41" s="526" t="s">
        <v>176</v>
      </c>
      <c r="S41" s="526"/>
      <c r="T41" s="180"/>
      <c r="U41" s="181"/>
      <c r="V41" s="526"/>
      <c r="W41" s="890"/>
      <c r="X41" s="876">
        <v>150</v>
      </c>
      <c r="Y41" s="877"/>
      <c r="Z41" s="558">
        <f t="shared" si="1"/>
        <v>126</v>
      </c>
      <c r="AA41" s="558"/>
      <c r="AB41" s="558"/>
      <c r="AC41" s="621"/>
      <c r="AD41" s="862">
        <v>24</v>
      </c>
      <c r="AE41" s="862"/>
      <c r="AF41" s="863">
        <v>16</v>
      </c>
      <c r="AG41" s="520"/>
      <c r="AH41" s="520">
        <v>8</v>
      </c>
      <c r="AI41" s="520"/>
      <c r="AJ41" s="520"/>
      <c r="AK41" s="521"/>
      <c r="AL41" s="522">
        <v>1</v>
      </c>
      <c r="AM41" s="503"/>
      <c r="AN41" s="503">
        <v>1</v>
      </c>
      <c r="AO41" s="503"/>
      <c r="AP41" s="503"/>
      <c r="AQ41" s="504"/>
      <c r="AR41" s="522">
        <v>1</v>
      </c>
      <c r="AS41" s="503"/>
      <c r="AT41" s="503">
        <v>1</v>
      </c>
      <c r="AU41" s="503"/>
      <c r="AV41" s="503"/>
      <c r="AW41" s="504"/>
      <c r="AX41" s="514">
        <v>5</v>
      </c>
      <c r="AY41" s="505"/>
      <c r="AZ41" s="505">
        <v>2</v>
      </c>
      <c r="BA41" s="505"/>
      <c r="BB41" s="505" t="s">
        <v>144</v>
      </c>
      <c r="BC41" s="506"/>
      <c r="BD41" s="510">
        <v>5</v>
      </c>
      <c r="BE41" s="505"/>
      <c r="BF41" s="505">
        <v>2</v>
      </c>
      <c r="BG41" s="505"/>
      <c r="BH41" s="505"/>
      <c r="BI41" s="506"/>
      <c r="BJ41" s="883">
        <v>4</v>
      </c>
      <c r="BK41" s="888"/>
      <c r="BL41" s="504">
        <v>2</v>
      </c>
      <c r="BM41" s="888"/>
      <c r="BN41" s="504" t="s">
        <v>144</v>
      </c>
      <c r="BO41" s="509"/>
      <c r="BP41" s="100"/>
      <c r="BQ41" s="99"/>
      <c r="BR41" s="91"/>
      <c r="BS41" s="99"/>
      <c r="BT41" s="91"/>
      <c r="BU41" s="92"/>
      <c r="BV41" s="182"/>
      <c r="BW41" s="182"/>
      <c r="BX41" s="183"/>
      <c r="BY41" s="184"/>
      <c r="BZ41" s="184"/>
      <c r="CA41" s="185"/>
      <c r="CB41" s="106">
        <f t="shared" si="2"/>
        <v>24</v>
      </c>
      <c r="CC41" s="107">
        <f t="shared" si="3"/>
        <v>16</v>
      </c>
      <c r="CD41" s="107">
        <f t="shared" si="4"/>
        <v>8</v>
      </c>
      <c r="CE41" s="3"/>
      <c r="CF41" s="5"/>
      <c r="CG41" s="5"/>
      <c r="CH41" s="5"/>
      <c r="CI41" s="5"/>
      <c r="CJ41" s="5"/>
    </row>
    <row r="42" spans="1:88" s="6" customFormat="1" ht="30" customHeight="1">
      <c r="A42" s="372" t="s">
        <v>232</v>
      </c>
      <c r="B42" s="627"/>
      <c r="C42" s="1135" t="s">
        <v>21</v>
      </c>
      <c r="D42" s="1136"/>
      <c r="E42" s="1136"/>
      <c r="F42" s="1136"/>
      <c r="G42" s="1136"/>
      <c r="H42" s="1136"/>
      <c r="I42" s="1136"/>
      <c r="J42" s="1136"/>
      <c r="K42" s="1137"/>
      <c r="L42" s="1137"/>
      <c r="M42" s="1137"/>
      <c r="N42" s="578" t="s">
        <v>202</v>
      </c>
      <c r="O42" s="526"/>
      <c r="P42" s="579"/>
      <c r="Q42" s="579"/>
      <c r="R42" s="579"/>
      <c r="S42" s="579"/>
      <c r="T42" s="180"/>
      <c r="U42" s="181"/>
      <c r="V42" s="579"/>
      <c r="W42" s="985"/>
      <c r="X42" s="876">
        <v>182</v>
      </c>
      <c r="Y42" s="877"/>
      <c r="Z42" s="558">
        <f t="shared" si="1"/>
        <v>156</v>
      </c>
      <c r="AA42" s="558"/>
      <c r="AB42" s="982"/>
      <c r="AC42" s="983"/>
      <c r="AD42" s="878">
        <v>26</v>
      </c>
      <c r="AE42" s="878"/>
      <c r="AF42" s="984">
        <v>9</v>
      </c>
      <c r="AG42" s="881"/>
      <c r="AH42" s="881">
        <v>17</v>
      </c>
      <c r="AI42" s="882"/>
      <c r="AJ42" s="881"/>
      <c r="AK42" s="882"/>
      <c r="AL42" s="517">
        <v>4</v>
      </c>
      <c r="AM42" s="518"/>
      <c r="AN42" s="879">
        <v>8</v>
      </c>
      <c r="AO42" s="879"/>
      <c r="AP42" s="879" t="s">
        <v>144</v>
      </c>
      <c r="AQ42" s="880"/>
      <c r="AR42" s="517">
        <v>5</v>
      </c>
      <c r="AS42" s="518"/>
      <c r="AT42" s="879">
        <v>9</v>
      </c>
      <c r="AU42" s="879"/>
      <c r="AV42" s="879" t="s">
        <v>144</v>
      </c>
      <c r="AW42" s="880"/>
      <c r="AX42" s="889"/>
      <c r="AY42" s="511"/>
      <c r="AZ42" s="511"/>
      <c r="BA42" s="511"/>
      <c r="BB42" s="511"/>
      <c r="BC42" s="512"/>
      <c r="BD42" s="519"/>
      <c r="BE42" s="511"/>
      <c r="BF42" s="511"/>
      <c r="BG42" s="511"/>
      <c r="BH42" s="511"/>
      <c r="BI42" s="512"/>
      <c r="BJ42" s="101"/>
      <c r="BK42" s="102"/>
      <c r="BL42" s="103"/>
      <c r="BM42" s="102"/>
      <c r="BN42" s="103"/>
      <c r="BO42" s="101"/>
      <c r="BP42" s="104"/>
      <c r="BQ42" s="102"/>
      <c r="BR42" s="103"/>
      <c r="BS42" s="102"/>
      <c r="BT42" s="103"/>
      <c r="BU42" s="105"/>
      <c r="BV42" s="186"/>
      <c r="BW42" s="186"/>
      <c r="BX42" s="187"/>
      <c r="BY42" s="188"/>
      <c r="BZ42" s="188"/>
      <c r="CA42" s="189"/>
      <c r="CB42" s="106">
        <f t="shared" si="2"/>
        <v>26</v>
      </c>
      <c r="CC42" s="107">
        <f t="shared" si="3"/>
        <v>9</v>
      </c>
      <c r="CD42" s="107">
        <f t="shared" si="4"/>
        <v>17</v>
      </c>
      <c r="CE42" s="3"/>
      <c r="CF42" s="5"/>
      <c r="CG42" s="5"/>
      <c r="CH42" s="5"/>
      <c r="CI42" s="5"/>
      <c r="CJ42" s="5"/>
    </row>
    <row r="43" spans="1:88" s="6" customFormat="1" ht="30" customHeight="1">
      <c r="A43" s="372" t="s">
        <v>233</v>
      </c>
      <c r="B43" s="627"/>
      <c r="C43" s="610" t="s">
        <v>22</v>
      </c>
      <c r="D43" s="611"/>
      <c r="E43" s="611"/>
      <c r="F43" s="611"/>
      <c r="G43" s="611"/>
      <c r="H43" s="611"/>
      <c r="I43" s="611"/>
      <c r="J43" s="611"/>
      <c r="K43" s="612"/>
      <c r="L43" s="612"/>
      <c r="M43" s="612"/>
      <c r="N43" s="578"/>
      <c r="O43" s="526"/>
      <c r="P43" s="526" t="s">
        <v>176</v>
      </c>
      <c r="Q43" s="526"/>
      <c r="R43" s="526"/>
      <c r="S43" s="526"/>
      <c r="T43" s="180"/>
      <c r="U43" s="181"/>
      <c r="V43" s="526"/>
      <c r="W43" s="890"/>
      <c r="X43" s="876">
        <v>117</v>
      </c>
      <c r="Y43" s="877"/>
      <c r="Z43" s="558">
        <f t="shared" si="1"/>
        <v>99</v>
      </c>
      <c r="AA43" s="558"/>
      <c r="AB43" s="558"/>
      <c r="AC43" s="621"/>
      <c r="AD43" s="862">
        <v>18</v>
      </c>
      <c r="AE43" s="862"/>
      <c r="AF43" s="863">
        <v>9</v>
      </c>
      <c r="AG43" s="520"/>
      <c r="AH43" s="520">
        <v>9</v>
      </c>
      <c r="AI43" s="520"/>
      <c r="AJ43" s="520"/>
      <c r="AK43" s="521"/>
      <c r="AL43" s="522">
        <v>1</v>
      </c>
      <c r="AM43" s="503"/>
      <c r="AN43" s="503">
        <v>1</v>
      </c>
      <c r="AO43" s="503"/>
      <c r="AP43" s="503"/>
      <c r="AQ43" s="504"/>
      <c r="AR43" s="508">
        <v>1</v>
      </c>
      <c r="AS43" s="507"/>
      <c r="AT43" s="503">
        <v>1</v>
      </c>
      <c r="AU43" s="503"/>
      <c r="AV43" s="503"/>
      <c r="AW43" s="504"/>
      <c r="AX43" s="514">
        <v>3</v>
      </c>
      <c r="AY43" s="505"/>
      <c r="AZ43" s="505">
        <v>3</v>
      </c>
      <c r="BA43" s="505"/>
      <c r="BB43" s="505"/>
      <c r="BC43" s="506"/>
      <c r="BD43" s="510">
        <v>4</v>
      </c>
      <c r="BE43" s="505"/>
      <c r="BF43" s="505">
        <v>4</v>
      </c>
      <c r="BG43" s="505"/>
      <c r="BH43" s="505" t="s">
        <v>144</v>
      </c>
      <c r="BI43" s="506"/>
      <c r="BJ43" s="98"/>
      <c r="BK43" s="99"/>
      <c r="BL43" s="91"/>
      <c r="BM43" s="99"/>
      <c r="BN43" s="91"/>
      <c r="BO43" s="98"/>
      <c r="BP43" s="100"/>
      <c r="BQ43" s="99"/>
      <c r="BR43" s="91"/>
      <c r="BS43" s="99"/>
      <c r="BT43" s="91"/>
      <c r="BU43" s="92"/>
      <c r="BV43" s="182"/>
      <c r="BW43" s="182"/>
      <c r="BX43" s="183"/>
      <c r="BY43" s="184"/>
      <c r="BZ43" s="184"/>
      <c r="CA43" s="185"/>
      <c r="CB43" s="106">
        <f t="shared" si="2"/>
        <v>18</v>
      </c>
      <c r="CC43" s="107">
        <f t="shared" si="3"/>
        <v>9</v>
      </c>
      <c r="CD43" s="107">
        <f t="shared" si="4"/>
        <v>9</v>
      </c>
      <c r="CE43" s="3"/>
      <c r="CF43" s="5"/>
      <c r="CG43" s="5"/>
      <c r="CH43" s="5"/>
      <c r="CI43" s="5"/>
      <c r="CJ43" s="5"/>
    </row>
    <row r="44" spans="1:88" s="6" customFormat="1" ht="51" customHeight="1">
      <c r="A44" s="372" t="s">
        <v>234</v>
      </c>
      <c r="B44" s="627"/>
      <c r="C44" s="610" t="s">
        <v>151</v>
      </c>
      <c r="D44" s="611"/>
      <c r="E44" s="611"/>
      <c r="F44" s="611"/>
      <c r="G44" s="611"/>
      <c r="H44" s="611"/>
      <c r="I44" s="611"/>
      <c r="J44" s="611"/>
      <c r="K44" s="612"/>
      <c r="L44" s="612"/>
      <c r="M44" s="612"/>
      <c r="N44" s="578"/>
      <c r="O44" s="526"/>
      <c r="P44" s="526" t="s">
        <v>176</v>
      </c>
      <c r="Q44" s="526"/>
      <c r="R44" s="526"/>
      <c r="S44" s="526"/>
      <c r="T44" s="180"/>
      <c r="U44" s="181"/>
      <c r="V44" s="526"/>
      <c r="W44" s="890"/>
      <c r="X44" s="876">
        <v>117</v>
      </c>
      <c r="Y44" s="877"/>
      <c r="Z44" s="558">
        <f t="shared" si="1"/>
        <v>100</v>
      </c>
      <c r="AA44" s="558"/>
      <c r="AB44" s="558"/>
      <c r="AC44" s="621"/>
      <c r="AD44" s="862">
        <v>17</v>
      </c>
      <c r="AE44" s="862"/>
      <c r="AF44" s="863">
        <v>9</v>
      </c>
      <c r="AG44" s="520"/>
      <c r="AH44" s="520">
        <v>8</v>
      </c>
      <c r="AI44" s="520"/>
      <c r="AJ44" s="520"/>
      <c r="AK44" s="521"/>
      <c r="AL44" s="522">
        <v>1</v>
      </c>
      <c r="AM44" s="503"/>
      <c r="AN44" s="503">
        <v>1</v>
      </c>
      <c r="AO44" s="503"/>
      <c r="AP44" s="503"/>
      <c r="AQ44" s="504"/>
      <c r="AR44" s="508">
        <v>1</v>
      </c>
      <c r="AS44" s="507"/>
      <c r="AT44" s="503">
        <v>1</v>
      </c>
      <c r="AU44" s="503"/>
      <c r="AV44" s="503"/>
      <c r="AW44" s="504"/>
      <c r="AX44" s="514">
        <v>3</v>
      </c>
      <c r="AY44" s="505"/>
      <c r="AZ44" s="505">
        <v>2</v>
      </c>
      <c r="BA44" s="505"/>
      <c r="BB44" s="505"/>
      <c r="BC44" s="506"/>
      <c r="BD44" s="510">
        <v>4</v>
      </c>
      <c r="BE44" s="505"/>
      <c r="BF44" s="505">
        <v>4</v>
      </c>
      <c r="BG44" s="505"/>
      <c r="BH44" s="505" t="s">
        <v>144</v>
      </c>
      <c r="BI44" s="506"/>
      <c r="BJ44" s="98"/>
      <c r="BK44" s="99"/>
      <c r="BL44" s="91"/>
      <c r="BM44" s="99"/>
      <c r="BN44" s="91"/>
      <c r="BO44" s="98"/>
      <c r="BP44" s="100"/>
      <c r="BQ44" s="99"/>
      <c r="BR44" s="91"/>
      <c r="BS44" s="99"/>
      <c r="BT44" s="91"/>
      <c r="BU44" s="92"/>
      <c r="BV44" s="182"/>
      <c r="BW44" s="182"/>
      <c r="BX44" s="183"/>
      <c r="BY44" s="184"/>
      <c r="BZ44" s="184"/>
      <c r="CA44" s="185"/>
      <c r="CB44" s="106">
        <f t="shared" si="2"/>
        <v>17</v>
      </c>
      <c r="CC44" s="107">
        <f t="shared" si="3"/>
        <v>9</v>
      </c>
      <c r="CD44" s="107">
        <f t="shared" si="4"/>
        <v>8</v>
      </c>
      <c r="CE44" s="3"/>
      <c r="CF44" s="5"/>
      <c r="CG44" s="5"/>
      <c r="CH44" s="5"/>
      <c r="CI44" s="5"/>
      <c r="CJ44" s="5"/>
    </row>
    <row r="45" spans="1:88" s="6" customFormat="1" ht="30" customHeight="1">
      <c r="A45" s="372" t="s">
        <v>235</v>
      </c>
      <c r="B45" s="627"/>
      <c r="C45" s="610" t="s">
        <v>95</v>
      </c>
      <c r="D45" s="611"/>
      <c r="E45" s="611"/>
      <c r="F45" s="611"/>
      <c r="G45" s="611"/>
      <c r="H45" s="611"/>
      <c r="I45" s="611"/>
      <c r="J45" s="611"/>
      <c r="K45" s="612"/>
      <c r="L45" s="612"/>
      <c r="M45" s="612"/>
      <c r="N45" s="578" t="s">
        <v>176</v>
      </c>
      <c r="O45" s="526"/>
      <c r="P45" s="526"/>
      <c r="Q45" s="526"/>
      <c r="R45" s="526"/>
      <c r="S45" s="526"/>
      <c r="T45" s="180"/>
      <c r="U45" s="181"/>
      <c r="V45" s="526"/>
      <c r="W45" s="890"/>
      <c r="X45" s="876">
        <v>21</v>
      </c>
      <c r="Y45" s="877"/>
      <c r="Z45" s="558">
        <f t="shared" si="1"/>
        <v>17</v>
      </c>
      <c r="AA45" s="558"/>
      <c r="AB45" s="558"/>
      <c r="AC45" s="621"/>
      <c r="AD45" s="862">
        <v>4</v>
      </c>
      <c r="AE45" s="862"/>
      <c r="AF45" s="863">
        <v>2</v>
      </c>
      <c r="AG45" s="520"/>
      <c r="AH45" s="520">
        <v>2</v>
      </c>
      <c r="AI45" s="520"/>
      <c r="AJ45" s="520"/>
      <c r="AK45" s="521"/>
      <c r="AL45" s="522">
        <v>1</v>
      </c>
      <c r="AM45" s="503"/>
      <c r="AN45" s="503">
        <v>1</v>
      </c>
      <c r="AO45" s="503"/>
      <c r="AP45" s="503"/>
      <c r="AQ45" s="504"/>
      <c r="AR45" s="508">
        <v>1</v>
      </c>
      <c r="AS45" s="507"/>
      <c r="AT45" s="503">
        <v>1</v>
      </c>
      <c r="AU45" s="503"/>
      <c r="AV45" s="503" t="s">
        <v>144</v>
      </c>
      <c r="AW45" s="504"/>
      <c r="AX45" s="514"/>
      <c r="AY45" s="505"/>
      <c r="AZ45" s="505"/>
      <c r="BA45" s="505"/>
      <c r="BB45" s="505"/>
      <c r="BC45" s="506"/>
      <c r="BD45" s="510"/>
      <c r="BE45" s="505"/>
      <c r="BF45" s="505"/>
      <c r="BG45" s="505"/>
      <c r="BH45" s="505"/>
      <c r="BI45" s="506"/>
      <c r="BJ45" s="98"/>
      <c r="BK45" s="99"/>
      <c r="BL45" s="91"/>
      <c r="BM45" s="99"/>
      <c r="BN45" s="91"/>
      <c r="BO45" s="98"/>
      <c r="BP45" s="100"/>
      <c r="BQ45" s="99"/>
      <c r="BR45" s="91"/>
      <c r="BS45" s="99"/>
      <c r="BT45" s="91"/>
      <c r="BU45" s="92"/>
      <c r="BV45" s="182"/>
      <c r="BW45" s="182"/>
      <c r="BX45" s="183"/>
      <c r="BY45" s="184"/>
      <c r="BZ45" s="184"/>
      <c r="CA45" s="185"/>
      <c r="CB45" s="106">
        <f t="shared" si="2"/>
        <v>4</v>
      </c>
      <c r="CC45" s="107">
        <f t="shared" si="3"/>
        <v>2</v>
      </c>
      <c r="CD45" s="107">
        <f t="shared" si="4"/>
        <v>2</v>
      </c>
      <c r="CE45" s="3"/>
      <c r="CF45" s="5"/>
      <c r="CG45" s="5"/>
      <c r="CH45" s="5"/>
      <c r="CI45" s="5"/>
      <c r="CJ45" s="5"/>
    </row>
    <row r="46" spans="1:88" s="6" customFormat="1" ht="30" customHeight="1">
      <c r="A46" s="372" t="s">
        <v>236</v>
      </c>
      <c r="B46" s="627"/>
      <c r="C46" s="580" t="s">
        <v>96</v>
      </c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1138"/>
      <c r="O46" s="872"/>
      <c r="P46" s="526" t="s">
        <v>176</v>
      </c>
      <c r="Q46" s="526"/>
      <c r="R46" s="872"/>
      <c r="S46" s="872"/>
      <c r="T46" s="180"/>
      <c r="U46" s="190"/>
      <c r="V46" s="872"/>
      <c r="W46" s="986"/>
      <c r="X46" s="876">
        <v>24</v>
      </c>
      <c r="Y46" s="877"/>
      <c r="Z46" s="558">
        <f t="shared" si="1"/>
        <v>20</v>
      </c>
      <c r="AA46" s="558"/>
      <c r="AB46" s="621"/>
      <c r="AC46" s="934"/>
      <c r="AD46" s="366">
        <v>4</v>
      </c>
      <c r="AE46" s="367"/>
      <c r="AF46" s="366">
        <v>2</v>
      </c>
      <c r="AG46" s="368"/>
      <c r="AH46" s="520">
        <v>2</v>
      </c>
      <c r="AI46" s="875"/>
      <c r="AJ46" s="520"/>
      <c r="AK46" s="521"/>
      <c r="AL46" s="883"/>
      <c r="AM46" s="884"/>
      <c r="AN46" s="504"/>
      <c r="AO46" s="888"/>
      <c r="AP46" s="504"/>
      <c r="AQ46" s="887"/>
      <c r="AR46" s="1057">
        <v>1</v>
      </c>
      <c r="AS46" s="884"/>
      <c r="AT46" s="504">
        <v>1</v>
      </c>
      <c r="AU46" s="888"/>
      <c r="AV46" s="504"/>
      <c r="AW46" s="887"/>
      <c r="AX46" s="515">
        <v>1</v>
      </c>
      <c r="AY46" s="516"/>
      <c r="AZ46" s="513">
        <v>1</v>
      </c>
      <c r="BA46" s="510"/>
      <c r="BB46" s="513" t="s">
        <v>144</v>
      </c>
      <c r="BC46" s="972"/>
      <c r="BD46" s="968"/>
      <c r="BE46" s="516"/>
      <c r="BF46" s="513"/>
      <c r="BG46" s="510"/>
      <c r="BH46" s="513"/>
      <c r="BI46" s="972"/>
      <c r="BJ46" s="98"/>
      <c r="BK46" s="99"/>
      <c r="BL46" s="91"/>
      <c r="BM46" s="99"/>
      <c r="BN46" s="91"/>
      <c r="BO46" s="98"/>
      <c r="BP46" s="100"/>
      <c r="BQ46" s="99"/>
      <c r="BR46" s="91"/>
      <c r="BS46" s="99"/>
      <c r="BT46" s="91"/>
      <c r="BU46" s="92"/>
      <c r="BV46" s="182"/>
      <c r="BW46" s="182"/>
      <c r="BX46" s="183"/>
      <c r="BY46" s="184"/>
      <c r="BZ46" s="184"/>
      <c r="CA46" s="185"/>
      <c r="CB46" s="106">
        <f t="shared" si="2"/>
        <v>4</v>
      </c>
      <c r="CC46" s="107">
        <f t="shared" si="3"/>
        <v>2</v>
      </c>
      <c r="CD46" s="107">
        <f t="shared" si="4"/>
        <v>2</v>
      </c>
      <c r="CE46" s="3"/>
      <c r="CF46" s="5"/>
      <c r="CG46" s="5"/>
      <c r="CH46" s="5"/>
      <c r="CI46" s="5"/>
      <c r="CJ46" s="5"/>
    </row>
    <row r="47" spans="1:88" s="6" customFormat="1" ht="30" customHeight="1">
      <c r="A47" s="372" t="s">
        <v>237</v>
      </c>
      <c r="B47" s="627"/>
      <c r="C47" s="610" t="s">
        <v>23</v>
      </c>
      <c r="D47" s="611"/>
      <c r="E47" s="611"/>
      <c r="F47" s="611"/>
      <c r="G47" s="611"/>
      <c r="H47" s="611"/>
      <c r="I47" s="611"/>
      <c r="J47" s="611"/>
      <c r="K47" s="612"/>
      <c r="L47" s="612"/>
      <c r="M47" s="612"/>
      <c r="N47" s="578" t="s">
        <v>176</v>
      </c>
      <c r="O47" s="526"/>
      <c r="P47" s="526"/>
      <c r="Q47" s="526"/>
      <c r="R47" s="526"/>
      <c r="S47" s="526"/>
      <c r="T47" s="180"/>
      <c r="U47" s="181"/>
      <c r="V47" s="526"/>
      <c r="W47" s="890"/>
      <c r="X47" s="876">
        <v>54</v>
      </c>
      <c r="Y47" s="877"/>
      <c r="Z47" s="558">
        <f t="shared" si="1"/>
        <v>44</v>
      </c>
      <c r="AA47" s="558"/>
      <c r="AB47" s="558"/>
      <c r="AC47" s="621"/>
      <c r="AD47" s="862">
        <v>10</v>
      </c>
      <c r="AE47" s="862"/>
      <c r="AF47" s="863">
        <v>5</v>
      </c>
      <c r="AG47" s="520"/>
      <c r="AH47" s="520">
        <v>5</v>
      </c>
      <c r="AI47" s="520"/>
      <c r="AJ47" s="520"/>
      <c r="AK47" s="521"/>
      <c r="AL47" s="522">
        <v>2</v>
      </c>
      <c r="AM47" s="503"/>
      <c r="AN47" s="507">
        <v>3</v>
      </c>
      <c r="AO47" s="507"/>
      <c r="AP47" s="503"/>
      <c r="AQ47" s="504"/>
      <c r="AR47" s="508">
        <v>3</v>
      </c>
      <c r="AS47" s="507"/>
      <c r="AT47" s="507">
        <v>2</v>
      </c>
      <c r="AU47" s="507"/>
      <c r="AV47" s="503" t="s">
        <v>144</v>
      </c>
      <c r="AW47" s="504"/>
      <c r="AX47" s="514"/>
      <c r="AY47" s="505"/>
      <c r="AZ47" s="505"/>
      <c r="BA47" s="505"/>
      <c r="BB47" s="505"/>
      <c r="BC47" s="506"/>
      <c r="BD47" s="510"/>
      <c r="BE47" s="505"/>
      <c r="BF47" s="505"/>
      <c r="BG47" s="505"/>
      <c r="BH47" s="505"/>
      <c r="BI47" s="506"/>
      <c r="BJ47" s="98"/>
      <c r="BK47" s="99"/>
      <c r="BL47" s="91"/>
      <c r="BM47" s="99"/>
      <c r="BN47" s="91"/>
      <c r="BO47" s="98"/>
      <c r="BP47" s="100"/>
      <c r="BQ47" s="99"/>
      <c r="BR47" s="91"/>
      <c r="BS47" s="99"/>
      <c r="BT47" s="91"/>
      <c r="BU47" s="92"/>
      <c r="BV47" s="182"/>
      <c r="BW47" s="182"/>
      <c r="BX47" s="183"/>
      <c r="BY47" s="184"/>
      <c r="BZ47" s="184"/>
      <c r="CA47" s="185"/>
      <c r="CB47" s="106">
        <f t="shared" si="2"/>
        <v>10</v>
      </c>
      <c r="CC47" s="107">
        <f t="shared" si="3"/>
        <v>5</v>
      </c>
      <c r="CD47" s="107">
        <f t="shared" si="4"/>
        <v>5</v>
      </c>
      <c r="CE47" s="3"/>
      <c r="CF47" s="5"/>
      <c r="CG47" s="5"/>
      <c r="CH47" s="5"/>
      <c r="CI47" s="5"/>
      <c r="CJ47" s="5"/>
    </row>
    <row r="48" spans="1:88" s="6" customFormat="1" ht="30" customHeight="1">
      <c r="A48" s="372" t="s">
        <v>238</v>
      </c>
      <c r="B48" s="627"/>
      <c r="C48" s="610" t="s">
        <v>154</v>
      </c>
      <c r="D48" s="611"/>
      <c r="E48" s="611"/>
      <c r="F48" s="611"/>
      <c r="G48" s="611"/>
      <c r="H48" s="611"/>
      <c r="I48" s="611"/>
      <c r="J48" s="611"/>
      <c r="K48" s="612"/>
      <c r="L48" s="612"/>
      <c r="M48" s="612"/>
      <c r="N48" s="578"/>
      <c r="O48" s="526"/>
      <c r="P48" s="526" t="s">
        <v>176</v>
      </c>
      <c r="Q48" s="526"/>
      <c r="R48" s="526"/>
      <c r="S48" s="526"/>
      <c r="T48" s="180"/>
      <c r="U48" s="181"/>
      <c r="V48" s="526"/>
      <c r="W48" s="890"/>
      <c r="X48" s="876">
        <v>54</v>
      </c>
      <c r="Y48" s="877"/>
      <c r="Z48" s="558">
        <f t="shared" si="1"/>
        <v>44</v>
      </c>
      <c r="AA48" s="558"/>
      <c r="AB48" s="558"/>
      <c r="AC48" s="621"/>
      <c r="AD48" s="862">
        <v>10</v>
      </c>
      <c r="AE48" s="862"/>
      <c r="AF48" s="863">
        <v>5</v>
      </c>
      <c r="AG48" s="520"/>
      <c r="AH48" s="520">
        <v>5</v>
      </c>
      <c r="AI48" s="520"/>
      <c r="AJ48" s="520"/>
      <c r="AK48" s="521"/>
      <c r="AL48" s="522"/>
      <c r="AM48" s="503"/>
      <c r="AN48" s="507"/>
      <c r="AO48" s="507"/>
      <c r="AP48" s="503"/>
      <c r="AQ48" s="504"/>
      <c r="AR48" s="508"/>
      <c r="AS48" s="507"/>
      <c r="AT48" s="507"/>
      <c r="AU48" s="507"/>
      <c r="AV48" s="503"/>
      <c r="AW48" s="504"/>
      <c r="AX48" s="514">
        <v>2</v>
      </c>
      <c r="AY48" s="505"/>
      <c r="AZ48" s="505">
        <v>3</v>
      </c>
      <c r="BA48" s="505"/>
      <c r="BB48" s="505"/>
      <c r="BC48" s="506"/>
      <c r="BD48" s="510">
        <v>3</v>
      </c>
      <c r="BE48" s="505"/>
      <c r="BF48" s="505">
        <v>2</v>
      </c>
      <c r="BG48" s="505"/>
      <c r="BH48" s="505" t="s">
        <v>144</v>
      </c>
      <c r="BI48" s="506"/>
      <c r="BJ48" s="98"/>
      <c r="BK48" s="99"/>
      <c r="BL48" s="91"/>
      <c r="BM48" s="99"/>
      <c r="BN48" s="91"/>
      <c r="BO48" s="98"/>
      <c r="BP48" s="100"/>
      <c r="BQ48" s="99"/>
      <c r="BR48" s="91"/>
      <c r="BS48" s="99"/>
      <c r="BT48" s="91"/>
      <c r="BU48" s="92"/>
      <c r="BV48" s="182"/>
      <c r="BW48" s="182"/>
      <c r="BX48" s="183"/>
      <c r="BY48" s="184"/>
      <c r="BZ48" s="184"/>
      <c r="CA48" s="185"/>
      <c r="CB48" s="106">
        <f t="shared" si="2"/>
        <v>10</v>
      </c>
      <c r="CC48" s="107">
        <f t="shared" si="3"/>
        <v>5</v>
      </c>
      <c r="CD48" s="107">
        <f t="shared" si="4"/>
        <v>5</v>
      </c>
      <c r="CE48" s="3"/>
      <c r="CF48" s="5"/>
      <c r="CG48" s="5"/>
      <c r="CH48" s="5"/>
      <c r="CI48" s="5"/>
      <c r="CJ48" s="5"/>
    </row>
    <row r="49" spans="1:88" s="6" customFormat="1" ht="30" customHeight="1">
      <c r="A49" s="372" t="s">
        <v>239</v>
      </c>
      <c r="B49" s="627"/>
      <c r="C49" s="610" t="s">
        <v>155</v>
      </c>
      <c r="D49" s="611"/>
      <c r="E49" s="611"/>
      <c r="F49" s="611"/>
      <c r="G49" s="611"/>
      <c r="H49" s="611"/>
      <c r="I49" s="611"/>
      <c r="J49" s="611"/>
      <c r="K49" s="612"/>
      <c r="L49" s="612"/>
      <c r="M49" s="612"/>
      <c r="N49" s="578"/>
      <c r="O49" s="526"/>
      <c r="P49" s="526"/>
      <c r="Q49" s="526"/>
      <c r="R49" s="526" t="s">
        <v>176</v>
      </c>
      <c r="S49" s="526"/>
      <c r="T49" s="180"/>
      <c r="U49" s="181"/>
      <c r="V49" s="526"/>
      <c r="W49" s="890"/>
      <c r="X49" s="876">
        <v>54</v>
      </c>
      <c r="Y49" s="877"/>
      <c r="Z49" s="558">
        <f t="shared" si="1"/>
        <v>44</v>
      </c>
      <c r="AA49" s="558"/>
      <c r="AB49" s="558"/>
      <c r="AC49" s="621"/>
      <c r="AD49" s="862">
        <v>10</v>
      </c>
      <c r="AE49" s="862"/>
      <c r="AF49" s="863">
        <v>5</v>
      </c>
      <c r="AG49" s="520"/>
      <c r="AH49" s="520">
        <v>5</v>
      </c>
      <c r="AI49" s="520"/>
      <c r="AJ49" s="520"/>
      <c r="AK49" s="521"/>
      <c r="AL49" s="522"/>
      <c r="AM49" s="503"/>
      <c r="AN49" s="503"/>
      <c r="AO49" s="503"/>
      <c r="AP49" s="503"/>
      <c r="AQ49" s="504"/>
      <c r="AR49" s="508"/>
      <c r="AS49" s="507"/>
      <c r="AT49" s="507"/>
      <c r="AU49" s="507"/>
      <c r="AV49" s="503"/>
      <c r="AW49" s="504"/>
      <c r="AX49" s="514"/>
      <c r="AY49" s="505"/>
      <c r="AZ49" s="505"/>
      <c r="BA49" s="505"/>
      <c r="BB49" s="505"/>
      <c r="BC49" s="506"/>
      <c r="BD49" s="510">
        <v>2</v>
      </c>
      <c r="BE49" s="505"/>
      <c r="BF49" s="505">
        <v>3</v>
      </c>
      <c r="BG49" s="505"/>
      <c r="BH49" s="505"/>
      <c r="BI49" s="506"/>
      <c r="BJ49" s="883">
        <v>3</v>
      </c>
      <c r="BK49" s="888"/>
      <c r="BL49" s="504">
        <v>2</v>
      </c>
      <c r="BM49" s="888"/>
      <c r="BN49" s="504" t="s">
        <v>144</v>
      </c>
      <c r="BO49" s="509"/>
      <c r="BP49" s="100"/>
      <c r="BQ49" s="99"/>
      <c r="BR49" s="91"/>
      <c r="BS49" s="99"/>
      <c r="BT49" s="91"/>
      <c r="BU49" s="92"/>
      <c r="BV49" s="182"/>
      <c r="BW49" s="182"/>
      <c r="BX49" s="183"/>
      <c r="BY49" s="184"/>
      <c r="BZ49" s="184"/>
      <c r="CA49" s="185"/>
      <c r="CB49" s="106">
        <f t="shared" si="2"/>
        <v>10</v>
      </c>
      <c r="CC49" s="107">
        <f t="shared" si="3"/>
        <v>5</v>
      </c>
      <c r="CD49" s="107">
        <f t="shared" si="4"/>
        <v>5</v>
      </c>
      <c r="CE49" s="3"/>
      <c r="CF49" s="5"/>
      <c r="CG49" s="5"/>
      <c r="CH49" s="5"/>
      <c r="CI49" s="5"/>
      <c r="CJ49" s="5"/>
    </row>
    <row r="50" spans="1:88" s="6" customFormat="1" ht="51" customHeight="1">
      <c r="A50" s="372" t="s">
        <v>240</v>
      </c>
      <c r="B50" s="627"/>
      <c r="C50" s="610" t="s">
        <v>156</v>
      </c>
      <c r="D50" s="611"/>
      <c r="E50" s="611"/>
      <c r="F50" s="611"/>
      <c r="G50" s="611"/>
      <c r="H50" s="611"/>
      <c r="I50" s="611"/>
      <c r="J50" s="611"/>
      <c r="K50" s="612"/>
      <c r="L50" s="612"/>
      <c r="M50" s="612"/>
      <c r="N50" s="578"/>
      <c r="O50" s="526"/>
      <c r="P50" s="526"/>
      <c r="Q50" s="526"/>
      <c r="R50" s="526" t="s">
        <v>178</v>
      </c>
      <c r="S50" s="526"/>
      <c r="T50" s="180"/>
      <c r="U50" s="181"/>
      <c r="V50" s="526"/>
      <c r="W50" s="890"/>
      <c r="X50" s="876">
        <v>27</v>
      </c>
      <c r="Y50" s="877"/>
      <c r="Z50" s="558">
        <f t="shared" si="1"/>
        <v>23</v>
      </c>
      <c r="AA50" s="558"/>
      <c r="AB50" s="558"/>
      <c r="AC50" s="621"/>
      <c r="AD50" s="862">
        <v>4</v>
      </c>
      <c r="AE50" s="862"/>
      <c r="AF50" s="863">
        <v>2</v>
      </c>
      <c r="AG50" s="520"/>
      <c r="AH50" s="520">
        <v>2</v>
      </c>
      <c r="AI50" s="520"/>
      <c r="AJ50" s="520"/>
      <c r="AK50" s="521"/>
      <c r="AL50" s="522"/>
      <c r="AM50" s="503"/>
      <c r="AN50" s="503"/>
      <c r="AO50" s="503"/>
      <c r="AP50" s="503"/>
      <c r="AQ50" s="504"/>
      <c r="AR50" s="508"/>
      <c r="AS50" s="507"/>
      <c r="AT50" s="507"/>
      <c r="AU50" s="507"/>
      <c r="AV50" s="503"/>
      <c r="AW50" s="504"/>
      <c r="AX50" s="514"/>
      <c r="AY50" s="505"/>
      <c r="AZ50" s="505"/>
      <c r="BA50" s="505"/>
      <c r="BB50" s="505"/>
      <c r="BC50" s="506"/>
      <c r="BD50" s="510">
        <v>1</v>
      </c>
      <c r="BE50" s="505"/>
      <c r="BF50" s="505">
        <v>1</v>
      </c>
      <c r="BG50" s="505"/>
      <c r="BH50" s="505"/>
      <c r="BI50" s="506"/>
      <c r="BJ50" s="883">
        <v>1</v>
      </c>
      <c r="BK50" s="888"/>
      <c r="BL50" s="504">
        <v>1</v>
      </c>
      <c r="BM50" s="888"/>
      <c r="BN50" s="504" t="s">
        <v>144</v>
      </c>
      <c r="BO50" s="509"/>
      <c r="BP50" s="100"/>
      <c r="BQ50" s="99"/>
      <c r="BR50" s="91"/>
      <c r="BS50" s="99"/>
      <c r="BT50" s="91"/>
      <c r="BU50" s="92"/>
      <c r="BV50" s="182"/>
      <c r="BW50" s="182"/>
      <c r="BX50" s="183"/>
      <c r="BY50" s="184"/>
      <c r="BZ50" s="184"/>
      <c r="CA50" s="185"/>
      <c r="CB50" s="106">
        <f t="shared" si="2"/>
        <v>4</v>
      </c>
      <c r="CC50" s="107">
        <f t="shared" si="3"/>
        <v>2</v>
      </c>
      <c r="CD50" s="107">
        <f t="shared" si="4"/>
        <v>2</v>
      </c>
      <c r="CE50" s="3"/>
      <c r="CF50" s="5"/>
      <c r="CG50" s="5"/>
      <c r="CH50" s="5"/>
      <c r="CI50" s="5"/>
      <c r="CJ50" s="5"/>
    </row>
    <row r="51" spans="1:88" s="6" customFormat="1" ht="30" customHeight="1" thickBot="1">
      <c r="A51" s="372" t="s">
        <v>241</v>
      </c>
      <c r="B51" s="627"/>
      <c r="C51" s="610" t="s">
        <v>157</v>
      </c>
      <c r="D51" s="611"/>
      <c r="E51" s="611"/>
      <c r="F51" s="611"/>
      <c r="G51" s="611"/>
      <c r="H51" s="611"/>
      <c r="I51" s="611"/>
      <c r="J51" s="611"/>
      <c r="K51" s="612"/>
      <c r="L51" s="612"/>
      <c r="M51" s="612"/>
      <c r="N51" s="1130"/>
      <c r="O51" s="1131"/>
      <c r="P51" s="1131"/>
      <c r="Q51" s="1131"/>
      <c r="R51" s="1131" t="s">
        <v>178</v>
      </c>
      <c r="S51" s="1131"/>
      <c r="T51" s="191"/>
      <c r="U51" s="192"/>
      <c r="V51" s="526"/>
      <c r="W51" s="890"/>
      <c r="X51" s="998">
        <v>27</v>
      </c>
      <c r="Y51" s="999"/>
      <c r="Z51" s="585">
        <f t="shared" si="1"/>
        <v>23</v>
      </c>
      <c r="AA51" s="585"/>
      <c r="AB51" s="558"/>
      <c r="AC51" s="621"/>
      <c r="AD51" s="862">
        <v>4</v>
      </c>
      <c r="AE51" s="862"/>
      <c r="AF51" s="863">
        <v>2</v>
      </c>
      <c r="AG51" s="520"/>
      <c r="AH51" s="520">
        <v>2</v>
      </c>
      <c r="AI51" s="520"/>
      <c r="AJ51" s="520"/>
      <c r="AK51" s="521"/>
      <c r="AL51" s="522"/>
      <c r="AM51" s="503"/>
      <c r="AN51" s="503"/>
      <c r="AO51" s="503"/>
      <c r="AP51" s="503"/>
      <c r="AQ51" s="504"/>
      <c r="AR51" s="508"/>
      <c r="AS51" s="507"/>
      <c r="AT51" s="507"/>
      <c r="AU51" s="507"/>
      <c r="AV51" s="503"/>
      <c r="AW51" s="504"/>
      <c r="AX51" s="514"/>
      <c r="AY51" s="505"/>
      <c r="AZ51" s="505"/>
      <c r="BA51" s="505"/>
      <c r="BB51" s="505"/>
      <c r="BC51" s="506"/>
      <c r="BD51" s="510">
        <v>1</v>
      </c>
      <c r="BE51" s="505"/>
      <c r="BF51" s="505">
        <v>1</v>
      </c>
      <c r="BG51" s="505"/>
      <c r="BH51" s="505"/>
      <c r="BI51" s="506"/>
      <c r="BJ51" s="1211">
        <v>1</v>
      </c>
      <c r="BK51" s="1210"/>
      <c r="BL51" s="819">
        <v>1</v>
      </c>
      <c r="BM51" s="1210"/>
      <c r="BN51" s="819" t="s">
        <v>144</v>
      </c>
      <c r="BO51" s="820"/>
      <c r="BP51" s="100"/>
      <c r="BQ51" s="99"/>
      <c r="BR51" s="91"/>
      <c r="BS51" s="99"/>
      <c r="BT51" s="91"/>
      <c r="BU51" s="92"/>
      <c r="BV51" s="182"/>
      <c r="BW51" s="182"/>
      <c r="BX51" s="183"/>
      <c r="BY51" s="184"/>
      <c r="BZ51" s="184"/>
      <c r="CA51" s="185"/>
      <c r="CB51" s="106">
        <f aca="true" t="shared" si="5" ref="CB51:CB72">SUM(BZ51,BY51,BW51,BV51,BR51,BP51,BL51,BJ51,BF51,BD51,AZ51,AX51,AT51,AR51,AN51,AL51)</f>
        <v>4</v>
      </c>
      <c r="CC51" s="107">
        <f t="shared" si="3"/>
        <v>2</v>
      </c>
      <c r="CD51" s="107">
        <f t="shared" si="4"/>
        <v>2</v>
      </c>
      <c r="CE51" s="3"/>
      <c r="CF51" s="5"/>
      <c r="CG51" s="5"/>
      <c r="CH51" s="5"/>
      <c r="CI51" s="5"/>
      <c r="CJ51" s="5"/>
    </row>
    <row r="52" spans="1:88" s="6" customFormat="1" ht="74.25" customHeight="1" thickBot="1">
      <c r="A52" s="1147" t="s">
        <v>0</v>
      </c>
      <c r="B52" s="1148"/>
      <c r="C52" s="1120" t="s">
        <v>158</v>
      </c>
      <c r="D52" s="1116"/>
      <c r="E52" s="1116"/>
      <c r="F52" s="1116"/>
      <c r="G52" s="1116"/>
      <c r="H52" s="1116"/>
      <c r="I52" s="1116"/>
      <c r="J52" s="1116"/>
      <c r="K52" s="1143"/>
      <c r="L52" s="1143"/>
      <c r="M52" s="1143"/>
      <c r="N52" s="1120" t="s">
        <v>203</v>
      </c>
      <c r="O52" s="1116"/>
      <c r="P52" s="1116" t="s">
        <v>204</v>
      </c>
      <c r="Q52" s="1116"/>
      <c r="R52" s="1116" t="s">
        <v>205</v>
      </c>
      <c r="S52" s="1116"/>
      <c r="T52" s="193"/>
      <c r="U52" s="194" t="s">
        <v>206</v>
      </c>
      <c r="V52" s="1116">
        <f>SUM(V53:W56)</f>
        <v>2</v>
      </c>
      <c r="W52" s="1117"/>
      <c r="X52" s="935">
        <v>648</v>
      </c>
      <c r="Y52" s="936"/>
      <c r="Z52" s="937">
        <f>SUM(Z53:AA56)</f>
        <v>582</v>
      </c>
      <c r="AA52" s="938"/>
      <c r="AB52" s="932"/>
      <c r="AC52" s="933"/>
      <c r="AD52" s="899">
        <f>SUM(AD53:AE56)</f>
        <v>66</v>
      </c>
      <c r="AE52" s="899"/>
      <c r="AF52" s="831">
        <f>SUM(AF53:AG56)</f>
        <v>24</v>
      </c>
      <c r="AG52" s="832"/>
      <c r="AH52" s="832">
        <f>SUM(AH53:AI56)</f>
        <v>42</v>
      </c>
      <c r="AI52" s="832"/>
      <c r="AJ52" s="942">
        <f>SUM(AJ53:AK56)</f>
        <v>0</v>
      </c>
      <c r="AK52" s="988"/>
      <c r="AL52" s="803">
        <f>SUM(AL53:AM56)</f>
        <v>2</v>
      </c>
      <c r="AM52" s="700"/>
      <c r="AN52" s="699">
        <f>SUM(AN53:AO56)</f>
        <v>0</v>
      </c>
      <c r="AO52" s="700"/>
      <c r="AP52" s="699">
        <f>SUM(AP53:AQ56)</f>
        <v>0</v>
      </c>
      <c r="AQ52" s="802"/>
      <c r="AR52" s="803">
        <f>SUM(AR53:AS56)</f>
        <v>0</v>
      </c>
      <c r="AS52" s="700"/>
      <c r="AT52" s="699">
        <f>SUM(AT53:AU56)</f>
        <v>8</v>
      </c>
      <c r="AU52" s="700"/>
      <c r="AV52" s="699">
        <f>SUM(AV53:AW56)</f>
        <v>0</v>
      </c>
      <c r="AW52" s="802"/>
      <c r="AX52" s="835">
        <f>SUM(AX53:AY56)</f>
        <v>10</v>
      </c>
      <c r="AY52" s="836"/>
      <c r="AZ52" s="956">
        <f>SUM(AZ53:BA56)</f>
        <v>8</v>
      </c>
      <c r="BA52" s="836"/>
      <c r="BB52" s="956">
        <f>SUM(BB53:BC56)</f>
        <v>0</v>
      </c>
      <c r="BC52" s="957"/>
      <c r="BD52" s="956">
        <f>SUM(BD53:BE56)</f>
        <v>10</v>
      </c>
      <c r="BE52" s="836"/>
      <c r="BF52" s="956">
        <f>SUM(BF53:BG56)</f>
        <v>6</v>
      </c>
      <c r="BG52" s="836"/>
      <c r="BH52" s="956">
        <f>SUM(BH53:BI56)</f>
        <v>1</v>
      </c>
      <c r="BI52" s="957"/>
      <c r="BJ52" s="699">
        <f>SUM(BJ53:BK56)</f>
        <v>0</v>
      </c>
      <c r="BK52" s="700"/>
      <c r="BL52" s="699">
        <f>SUM(BL53:BM56)</f>
        <v>6</v>
      </c>
      <c r="BM52" s="700"/>
      <c r="BN52" s="699">
        <f>SUM(BN53:BO56)</f>
        <v>0</v>
      </c>
      <c r="BO52" s="802"/>
      <c r="BP52" s="803">
        <f>SUM(BP53:BQ56)</f>
        <v>0</v>
      </c>
      <c r="BQ52" s="700"/>
      <c r="BR52" s="699">
        <f>SUM(BR53:BS56)</f>
        <v>8</v>
      </c>
      <c r="BS52" s="700"/>
      <c r="BT52" s="699">
        <f>SUM(BT53:BU56)</f>
        <v>0</v>
      </c>
      <c r="BU52" s="816"/>
      <c r="BV52" s="195">
        <f aca="true" t="shared" si="6" ref="BV52:CA52">SUM(BV53:BV56)</f>
        <v>0</v>
      </c>
      <c r="BW52" s="196">
        <f t="shared" si="6"/>
        <v>0</v>
      </c>
      <c r="BX52" s="197">
        <f t="shared" si="6"/>
        <v>0</v>
      </c>
      <c r="BY52" s="198">
        <f t="shared" si="6"/>
        <v>2</v>
      </c>
      <c r="BZ52" s="199">
        <f t="shared" si="6"/>
        <v>6</v>
      </c>
      <c r="CA52" s="200">
        <f t="shared" si="6"/>
        <v>1</v>
      </c>
      <c r="CB52" s="106">
        <f t="shared" si="5"/>
        <v>66</v>
      </c>
      <c r="CC52" s="107">
        <f aca="true" t="shared" si="7" ref="CC52:CC96">SUM(BY52,BV52,BP52,BJ52,BD52,AX52,AR52,AL52)</f>
        <v>24</v>
      </c>
      <c r="CD52" s="107">
        <f aca="true" t="shared" si="8" ref="CD52:CD96">SUM(BZ52,BW52,BR52,BL52,BF52,AZ52,AT52,AN52)</f>
        <v>42</v>
      </c>
      <c r="CE52" s="3"/>
      <c r="CF52" s="5"/>
      <c r="CG52" s="5"/>
      <c r="CH52" s="5"/>
      <c r="CI52" s="5"/>
      <c r="CJ52" s="5"/>
    </row>
    <row r="53" spans="1:88" s="6" customFormat="1" ht="30" customHeight="1">
      <c r="A53" s="1133" t="s">
        <v>1</v>
      </c>
      <c r="B53" s="1134"/>
      <c r="C53" s="926" t="s">
        <v>2</v>
      </c>
      <c r="D53" s="927"/>
      <c r="E53" s="927"/>
      <c r="F53" s="927"/>
      <c r="G53" s="927"/>
      <c r="H53" s="927"/>
      <c r="I53" s="927"/>
      <c r="J53" s="927"/>
      <c r="K53" s="928"/>
      <c r="L53" s="928"/>
      <c r="M53" s="928"/>
      <c r="N53" s="1144"/>
      <c r="O53" s="930"/>
      <c r="P53" s="1141" t="s">
        <v>125</v>
      </c>
      <c r="Q53" s="1142"/>
      <c r="R53" s="930"/>
      <c r="S53" s="930"/>
      <c r="T53" s="174"/>
      <c r="U53" s="175"/>
      <c r="V53" s="930">
        <v>1</v>
      </c>
      <c r="W53" s="931"/>
      <c r="X53" s="1002">
        <v>57</v>
      </c>
      <c r="Y53" s="1003"/>
      <c r="Z53" s="864">
        <f>SUM(X53-AD53)</f>
        <v>47</v>
      </c>
      <c r="AA53" s="865"/>
      <c r="AB53" s="1000"/>
      <c r="AC53" s="1001"/>
      <c r="AD53" s="869">
        <v>10</v>
      </c>
      <c r="AE53" s="869"/>
      <c r="AF53" s="987">
        <v>10</v>
      </c>
      <c r="AG53" s="940"/>
      <c r="AH53" s="940"/>
      <c r="AI53" s="940"/>
      <c r="AJ53" s="990"/>
      <c r="AK53" s="991"/>
      <c r="AL53" s="837"/>
      <c r="AM53" s="838"/>
      <c r="AN53" s="838"/>
      <c r="AO53" s="838"/>
      <c r="AP53" s="838"/>
      <c r="AQ53" s="944"/>
      <c r="AR53" s="837"/>
      <c r="AS53" s="838"/>
      <c r="AT53" s="838"/>
      <c r="AU53" s="838"/>
      <c r="AV53" s="838"/>
      <c r="AW53" s="944"/>
      <c r="AX53" s="949"/>
      <c r="AY53" s="950"/>
      <c r="AZ53" s="950"/>
      <c r="BA53" s="950"/>
      <c r="BB53" s="950"/>
      <c r="BC53" s="955"/>
      <c r="BD53" s="967">
        <v>10</v>
      </c>
      <c r="BE53" s="950"/>
      <c r="BF53" s="950"/>
      <c r="BG53" s="950"/>
      <c r="BH53" s="950">
        <v>1</v>
      </c>
      <c r="BI53" s="955"/>
      <c r="BJ53" s="23"/>
      <c r="BK53" s="24"/>
      <c r="BL53" s="25"/>
      <c r="BM53" s="24"/>
      <c r="BN53" s="25"/>
      <c r="BO53" s="23"/>
      <c r="BP53" s="30"/>
      <c r="BQ53" s="24"/>
      <c r="BR53" s="25"/>
      <c r="BS53" s="24"/>
      <c r="BT53" s="154"/>
      <c r="BU53" s="31"/>
      <c r="BV53" s="201"/>
      <c r="BW53" s="201"/>
      <c r="BX53" s="202"/>
      <c r="BY53" s="203"/>
      <c r="BZ53" s="203"/>
      <c r="CA53" s="204"/>
      <c r="CB53" s="106">
        <f t="shared" si="5"/>
        <v>10</v>
      </c>
      <c r="CC53" s="107">
        <f t="shared" si="7"/>
        <v>10</v>
      </c>
      <c r="CD53" s="107">
        <f t="shared" si="8"/>
        <v>0</v>
      </c>
      <c r="CE53" s="3"/>
      <c r="CF53" s="5"/>
      <c r="CG53" s="5"/>
      <c r="CH53" s="5"/>
      <c r="CI53" s="5"/>
      <c r="CJ53" s="5"/>
    </row>
    <row r="54" spans="1:88" s="6" customFormat="1" ht="30" customHeight="1">
      <c r="A54" s="372" t="s">
        <v>3</v>
      </c>
      <c r="B54" s="627"/>
      <c r="C54" s="610" t="s">
        <v>64</v>
      </c>
      <c r="D54" s="611"/>
      <c r="E54" s="611"/>
      <c r="F54" s="611"/>
      <c r="G54" s="611"/>
      <c r="H54" s="611"/>
      <c r="I54" s="611"/>
      <c r="J54" s="611"/>
      <c r="K54" s="612"/>
      <c r="L54" s="612"/>
      <c r="M54" s="612"/>
      <c r="N54" s="578"/>
      <c r="O54" s="526"/>
      <c r="P54" s="526" t="s">
        <v>126</v>
      </c>
      <c r="Q54" s="526"/>
      <c r="R54" s="526"/>
      <c r="S54" s="526"/>
      <c r="T54" s="180"/>
      <c r="U54" s="181"/>
      <c r="V54" s="526"/>
      <c r="W54" s="890"/>
      <c r="X54" s="996">
        <v>57</v>
      </c>
      <c r="Y54" s="997"/>
      <c r="Z54" s="558">
        <f>SUM(X54-AD54)</f>
        <v>47</v>
      </c>
      <c r="AA54" s="559"/>
      <c r="AB54" s="868"/>
      <c r="AC54" s="624"/>
      <c r="AD54" s="869">
        <v>10</v>
      </c>
      <c r="AE54" s="869"/>
      <c r="AF54" s="989">
        <v>10</v>
      </c>
      <c r="AG54" s="707"/>
      <c r="AH54" s="707"/>
      <c r="AI54" s="707"/>
      <c r="AJ54" s="871"/>
      <c r="AK54" s="833"/>
      <c r="AL54" s="841"/>
      <c r="AM54" s="840"/>
      <c r="AN54" s="840"/>
      <c r="AO54" s="840"/>
      <c r="AP54" s="840"/>
      <c r="AQ54" s="353"/>
      <c r="AR54" s="841"/>
      <c r="AS54" s="840"/>
      <c r="AT54" s="840"/>
      <c r="AU54" s="840"/>
      <c r="AV54" s="840"/>
      <c r="AW54" s="353"/>
      <c r="AX54" s="945">
        <v>10</v>
      </c>
      <c r="AY54" s="560"/>
      <c r="AZ54" s="560"/>
      <c r="BA54" s="560"/>
      <c r="BB54" s="560"/>
      <c r="BC54" s="563"/>
      <c r="BD54" s="352"/>
      <c r="BE54" s="560"/>
      <c r="BF54" s="560"/>
      <c r="BG54" s="560"/>
      <c r="BH54" s="560"/>
      <c r="BI54" s="563"/>
      <c r="BJ54" s="139"/>
      <c r="BK54" s="135"/>
      <c r="BL54" s="134"/>
      <c r="BM54" s="135"/>
      <c r="BN54" s="353"/>
      <c r="BO54" s="853"/>
      <c r="BP54" s="136"/>
      <c r="BQ54" s="135"/>
      <c r="BR54" s="134"/>
      <c r="BS54" s="135"/>
      <c r="BT54" s="113"/>
      <c r="BU54" s="133"/>
      <c r="BV54" s="205"/>
      <c r="BW54" s="205"/>
      <c r="BX54" s="206"/>
      <c r="BY54" s="207"/>
      <c r="BZ54" s="207"/>
      <c r="CA54" s="208"/>
      <c r="CB54" s="106">
        <f t="shared" si="5"/>
        <v>10</v>
      </c>
      <c r="CC54" s="107">
        <f t="shared" si="7"/>
        <v>10</v>
      </c>
      <c r="CD54" s="107">
        <f t="shared" si="8"/>
        <v>0</v>
      </c>
      <c r="CE54" s="3"/>
      <c r="CF54" s="5"/>
      <c r="CG54" s="5"/>
      <c r="CH54" s="5"/>
      <c r="CI54" s="5"/>
      <c r="CJ54" s="5"/>
    </row>
    <row r="55" spans="1:88" s="6" customFormat="1" ht="30" customHeight="1">
      <c r="A55" s="372" t="s">
        <v>4</v>
      </c>
      <c r="B55" s="627"/>
      <c r="C55" s="610" t="s">
        <v>65</v>
      </c>
      <c r="D55" s="611"/>
      <c r="E55" s="611"/>
      <c r="F55" s="611"/>
      <c r="G55" s="611"/>
      <c r="H55" s="611"/>
      <c r="I55" s="611"/>
      <c r="J55" s="611"/>
      <c r="K55" s="612"/>
      <c r="L55" s="612"/>
      <c r="M55" s="612"/>
      <c r="N55" s="578" t="s">
        <v>125</v>
      </c>
      <c r="O55" s="526"/>
      <c r="P55" s="526" t="s">
        <v>125</v>
      </c>
      <c r="Q55" s="526"/>
      <c r="R55" s="526" t="s">
        <v>125</v>
      </c>
      <c r="S55" s="526"/>
      <c r="T55" s="180"/>
      <c r="U55" s="181" t="s">
        <v>126</v>
      </c>
      <c r="V55" s="526"/>
      <c r="W55" s="890"/>
      <c r="X55" s="873">
        <v>198</v>
      </c>
      <c r="Y55" s="874"/>
      <c r="Z55" s="558">
        <f>SUM(X55-AD55)</f>
        <v>156</v>
      </c>
      <c r="AA55" s="559"/>
      <c r="AB55" s="652"/>
      <c r="AC55" s="658"/>
      <c r="AD55" s="869">
        <v>42</v>
      </c>
      <c r="AE55" s="869"/>
      <c r="AF55" s="870"/>
      <c r="AG55" s="707"/>
      <c r="AH55" s="707">
        <v>42</v>
      </c>
      <c r="AI55" s="707"/>
      <c r="AJ55" s="871"/>
      <c r="AK55" s="833"/>
      <c r="AL55" s="841"/>
      <c r="AM55" s="840"/>
      <c r="AN55" s="840"/>
      <c r="AO55" s="840"/>
      <c r="AP55" s="840"/>
      <c r="AQ55" s="353"/>
      <c r="AR55" s="841"/>
      <c r="AS55" s="840"/>
      <c r="AT55" s="840">
        <v>8</v>
      </c>
      <c r="AU55" s="840"/>
      <c r="AV55" s="840"/>
      <c r="AW55" s="353"/>
      <c r="AX55" s="945"/>
      <c r="AY55" s="560"/>
      <c r="AZ55" s="560">
        <v>8</v>
      </c>
      <c r="BA55" s="560"/>
      <c r="BB55" s="560"/>
      <c r="BC55" s="563"/>
      <c r="BD55" s="352"/>
      <c r="BE55" s="560"/>
      <c r="BF55" s="560">
        <v>6</v>
      </c>
      <c r="BG55" s="560"/>
      <c r="BH55" s="560"/>
      <c r="BI55" s="563"/>
      <c r="BJ55" s="853"/>
      <c r="BK55" s="363"/>
      <c r="BL55" s="353">
        <v>6</v>
      </c>
      <c r="BM55" s="423"/>
      <c r="BN55" s="134"/>
      <c r="BO55" s="139"/>
      <c r="BP55" s="698"/>
      <c r="BQ55" s="363"/>
      <c r="BR55" s="353">
        <v>8</v>
      </c>
      <c r="BS55" s="423"/>
      <c r="BT55" s="113"/>
      <c r="BU55" s="133"/>
      <c r="BV55" s="205"/>
      <c r="BW55" s="205"/>
      <c r="BX55" s="206"/>
      <c r="BY55" s="207"/>
      <c r="BZ55" s="207">
        <v>6</v>
      </c>
      <c r="CA55" s="208"/>
      <c r="CB55" s="106">
        <f t="shared" si="5"/>
        <v>42</v>
      </c>
      <c r="CC55" s="107">
        <f t="shared" si="7"/>
        <v>0</v>
      </c>
      <c r="CD55" s="107">
        <f t="shared" si="8"/>
        <v>42</v>
      </c>
      <c r="CE55" s="3"/>
      <c r="CF55" s="5"/>
      <c r="CG55" s="5"/>
      <c r="CH55" s="5"/>
      <c r="CI55" s="5"/>
      <c r="CJ55" s="5"/>
    </row>
    <row r="56" spans="1:88" s="6" customFormat="1" ht="30" customHeight="1" thickBot="1">
      <c r="A56" s="1139" t="s">
        <v>5</v>
      </c>
      <c r="B56" s="1140"/>
      <c r="C56" s="1135" t="s">
        <v>7</v>
      </c>
      <c r="D56" s="1136"/>
      <c r="E56" s="1136"/>
      <c r="F56" s="1136"/>
      <c r="G56" s="1136"/>
      <c r="H56" s="1136"/>
      <c r="I56" s="1136"/>
      <c r="J56" s="1136"/>
      <c r="K56" s="1137"/>
      <c r="L56" s="1137"/>
      <c r="M56" s="1137"/>
      <c r="N56" s="1033" t="s">
        <v>125</v>
      </c>
      <c r="O56" s="579"/>
      <c r="P56" s="579"/>
      <c r="Q56" s="579"/>
      <c r="R56" s="579"/>
      <c r="S56" s="579"/>
      <c r="T56" s="209"/>
      <c r="U56" s="210" t="s">
        <v>125</v>
      </c>
      <c r="V56" s="579">
        <v>1</v>
      </c>
      <c r="W56" s="985"/>
      <c r="X56" s="992">
        <v>336</v>
      </c>
      <c r="Y56" s="993"/>
      <c r="Z56" s="585">
        <f>SUM(X56-AD56)</f>
        <v>332</v>
      </c>
      <c r="AA56" s="586"/>
      <c r="AB56" s="1007"/>
      <c r="AC56" s="1008"/>
      <c r="AD56" s="878">
        <v>4</v>
      </c>
      <c r="AE56" s="878"/>
      <c r="AF56" s="866">
        <v>4</v>
      </c>
      <c r="AG56" s="867"/>
      <c r="AH56" s="867"/>
      <c r="AI56" s="867"/>
      <c r="AJ56" s="1010"/>
      <c r="AK56" s="848"/>
      <c r="AL56" s="939">
        <v>2</v>
      </c>
      <c r="AM56" s="839"/>
      <c r="AN56" s="839"/>
      <c r="AO56" s="839"/>
      <c r="AP56" s="839"/>
      <c r="AQ56" s="824"/>
      <c r="AR56" s="939"/>
      <c r="AS56" s="839"/>
      <c r="AT56" s="839"/>
      <c r="AU56" s="839"/>
      <c r="AV56" s="839"/>
      <c r="AW56" s="824"/>
      <c r="AX56" s="947"/>
      <c r="AY56" s="948"/>
      <c r="AZ56" s="948"/>
      <c r="BA56" s="948"/>
      <c r="BB56" s="948"/>
      <c r="BC56" s="961"/>
      <c r="BD56" s="851"/>
      <c r="BE56" s="948"/>
      <c r="BF56" s="948"/>
      <c r="BG56" s="948"/>
      <c r="BH56" s="948"/>
      <c r="BI56" s="961"/>
      <c r="BJ56" s="68"/>
      <c r="BK56" s="67"/>
      <c r="BL56" s="66"/>
      <c r="BM56" s="67"/>
      <c r="BN56" s="66"/>
      <c r="BO56" s="68"/>
      <c r="BP56" s="69"/>
      <c r="BQ56" s="67"/>
      <c r="BR56" s="824"/>
      <c r="BS56" s="825"/>
      <c r="BT56" s="118"/>
      <c r="BU56" s="32"/>
      <c r="BV56" s="211"/>
      <c r="BW56" s="211"/>
      <c r="BX56" s="212"/>
      <c r="BY56" s="213">
        <v>2</v>
      </c>
      <c r="BZ56" s="213"/>
      <c r="CA56" s="214">
        <v>1</v>
      </c>
      <c r="CB56" s="106">
        <f t="shared" si="5"/>
        <v>4</v>
      </c>
      <c r="CC56" s="107">
        <f t="shared" si="7"/>
        <v>4</v>
      </c>
      <c r="CD56" s="107">
        <f t="shared" si="8"/>
        <v>0</v>
      </c>
      <c r="CE56" s="3"/>
      <c r="CF56" s="5"/>
      <c r="CG56" s="5"/>
      <c r="CH56" s="5"/>
      <c r="CI56" s="5"/>
      <c r="CJ56" s="5"/>
    </row>
    <row r="57" spans="1:88" s="6" customFormat="1" ht="48" customHeight="1" thickBot="1">
      <c r="A57" s="1147" t="s">
        <v>8</v>
      </c>
      <c r="B57" s="1148"/>
      <c r="C57" s="1032" t="s">
        <v>66</v>
      </c>
      <c r="D57" s="1028"/>
      <c r="E57" s="1028"/>
      <c r="F57" s="1028"/>
      <c r="G57" s="1028"/>
      <c r="H57" s="1028"/>
      <c r="I57" s="1028"/>
      <c r="J57" s="1028"/>
      <c r="K57" s="1029"/>
      <c r="L57" s="1029"/>
      <c r="M57" s="1029"/>
      <c r="N57" s="1120"/>
      <c r="O57" s="1116"/>
      <c r="P57" s="1116" t="s">
        <v>207</v>
      </c>
      <c r="Q57" s="1116"/>
      <c r="R57" s="1116"/>
      <c r="S57" s="1116"/>
      <c r="T57" s="193"/>
      <c r="U57" s="194"/>
      <c r="V57" s="1116">
        <f>SUM(V58:W59)</f>
        <v>2</v>
      </c>
      <c r="W57" s="1117"/>
      <c r="X57" s="1005">
        <f>SUM(X58:Y59)</f>
        <v>144</v>
      </c>
      <c r="Y57" s="1006"/>
      <c r="Z57" s="1009">
        <f>SUM(Z58:AA59)</f>
        <v>120</v>
      </c>
      <c r="AA57" s="933"/>
      <c r="AB57" s="932"/>
      <c r="AC57" s="933"/>
      <c r="AD57" s="899">
        <f>SUM(AD58:AE59)</f>
        <v>24</v>
      </c>
      <c r="AE57" s="899"/>
      <c r="AF57" s="1043">
        <f>SUM(AF58:AG59)</f>
        <v>16</v>
      </c>
      <c r="AG57" s="942"/>
      <c r="AH57" s="942">
        <f>SUM(AH58:AI59)</f>
        <v>8</v>
      </c>
      <c r="AI57" s="942"/>
      <c r="AJ57" s="942">
        <f>SUM(AJ58:AK59)</f>
        <v>0</v>
      </c>
      <c r="AK57" s="943"/>
      <c r="AL57" s="803">
        <f>SUM(AL58:AM59)</f>
        <v>0</v>
      </c>
      <c r="AM57" s="700"/>
      <c r="AN57" s="699">
        <f>SUM(AN58:AO59)</f>
        <v>0</v>
      </c>
      <c r="AO57" s="700"/>
      <c r="AP57" s="699">
        <f>SUM(AP58:AQ59)</f>
        <v>0</v>
      </c>
      <c r="AQ57" s="802"/>
      <c r="AR57" s="803">
        <f>SUM(AR58:AS59)</f>
        <v>0</v>
      </c>
      <c r="AS57" s="700"/>
      <c r="AT57" s="699">
        <f>SUM(AT58:AU59)</f>
        <v>0</v>
      </c>
      <c r="AU57" s="700"/>
      <c r="AV57" s="699">
        <f>SUM(AV58:AW59)</f>
        <v>0</v>
      </c>
      <c r="AW57" s="802"/>
      <c r="AX57" s="835">
        <f>SUM(AX58:AY59)</f>
        <v>8</v>
      </c>
      <c r="AY57" s="836"/>
      <c r="AZ57" s="956">
        <f>SUM(AZ58:BA59)</f>
        <v>0</v>
      </c>
      <c r="BA57" s="836"/>
      <c r="BB57" s="956">
        <f>SUM(BB58:BC59)</f>
        <v>1</v>
      </c>
      <c r="BC57" s="957"/>
      <c r="BD57" s="956">
        <f>SUM(BD58:BE59)</f>
        <v>8</v>
      </c>
      <c r="BE57" s="836"/>
      <c r="BF57" s="956">
        <f>SUM(BF58:BG59)</f>
        <v>8</v>
      </c>
      <c r="BG57" s="836"/>
      <c r="BH57" s="956">
        <f>SUM(BH58:BI59)</f>
        <v>1</v>
      </c>
      <c r="BI57" s="957"/>
      <c r="BJ57" s="699">
        <f>SUM(BJ58:BK59)</f>
        <v>0</v>
      </c>
      <c r="BK57" s="700"/>
      <c r="BL57" s="699">
        <f>SUM(BL58:BM59)</f>
        <v>0</v>
      </c>
      <c r="BM57" s="700"/>
      <c r="BN57" s="699">
        <f>SUM(BN58:BO59)</f>
        <v>0</v>
      </c>
      <c r="BO57" s="802"/>
      <c r="BP57" s="803">
        <f>SUM(BP58:BQ59)</f>
        <v>0</v>
      </c>
      <c r="BQ57" s="700"/>
      <c r="BR57" s="699">
        <f>SUM(BR58:BS59)</f>
        <v>0</v>
      </c>
      <c r="BS57" s="700"/>
      <c r="BT57" s="699">
        <f>SUM(BT58:BU59)</f>
        <v>0</v>
      </c>
      <c r="BU57" s="816"/>
      <c r="BV57" s="196">
        <f aca="true" t="shared" si="9" ref="BV57:CA57">SUM(BV58:BV59)</f>
        <v>0</v>
      </c>
      <c r="BW57" s="215">
        <f t="shared" si="9"/>
        <v>0</v>
      </c>
      <c r="BX57" s="216">
        <f t="shared" si="9"/>
        <v>0</v>
      </c>
      <c r="BY57" s="199">
        <f t="shared" si="9"/>
        <v>0</v>
      </c>
      <c r="BZ57" s="217">
        <f t="shared" si="9"/>
        <v>0</v>
      </c>
      <c r="CA57" s="218">
        <f t="shared" si="9"/>
        <v>0</v>
      </c>
      <c r="CB57" s="106">
        <f t="shared" si="5"/>
        <v>24</v>
      </c>
      <c r="CC57" s="107">
        <f t="shared" si="7"/>
        <v>16</v>
      </c>
      <c r="CD57" s="107">
        <f t="shared" si="8"/>
        <v>8</v>
      </c>
      <c r="CE57" s="3"/>
      <c r="CF57" s="5"/>
      <c r="CG57" s="5"/>
      <c r="CH57" s="5"/>
      <c r="CI57" s="5"/>
      <c r="CJ57" s="5"/>
    </row>
    <row r="58" spans="1:88" s="6" customFormat="1" ht="30" customHeight="1">
      <c r="A58" s="1133" t="s">
        <v>9</v>
      </c>
      <c r="B58" s="1134"/>
      <c r="C58" s="926" t="s">
        <v>10</v>
      </c>
      <c r="D58" s="927"/>
      <c r="E58" s="927"/>
      <c r="F58" s="927"/>
      <c r="G58" s="927"/>
      <c r="H58" s="927"/>
      <c r="I58" s="927"/>
      <c r="J58" s="927"/>
      <c r="K58" s="928"/>
      <c r="L58" s="928"/>
      <c r="M58" s="928"/>
      <c r="N58" s="1144"/>
      <c r="O58" s="930"/>
      <c r="P58" s="930" t="s">
        <v>127</v>
      </c>
      <c r="Q58" s="930"/>
      <c r="R58" s="930"/>
      <c r="S58" s="930"/>
      <c r="T58" s="174"/>
      <c r="U58" s="175"/>
      <c r="V58" s="930">
        <v>1</v>
      </c>
      <c r="W58" s="931"/>
      <c r="X58" s="994">
        <v>96</v>
      </c>
      <c r="Y58" s="995"/>
      <c r="Z58" s="864">
        <f>SUM(X58-AD58)</f>
        <v>80</v>
      </c>
      <c r="AA58" s="865"/>
      <c r="AB58" s="1000"/>
      <c r="AC58" s="1001"/>
      <c r="AD58" s="869">
        <v>16</v>
      </c>
      <c r="AE58" s="869"/>
      <c r="AF58" s="987">
        <v>8</v>
      </c>
      <c r="AG58" s="940"/>
      <c r="AH58" s="940">
        <v>8</v>
      </c>
      <c r="AI58" s="940"/>
      <c r="AJ58" s="990"/>
      <c r="AK58" s="991"/>
      <c r="AL58" s="837"/>
      <c r="AM58" s="838"/>
      <c r="AN58" s="838"/>
      <c r="AO58" s="838"/>
      <c r="AP58" s="838"/>
      <c r="AQ58" s="944"/>
      <c r="AR58" s="837"/>
      <c r="AS58" s="838"/>
      <c r="AT58" s="838"/>
      <c r="AU58" s="838"/>
      <c r="AV58" s="838"/>
      <c r="AW58" s="944"/>
      <c r="AX58" s="949"/>
      <c r="AY58" s="950"/>
      <c r="AZ58" s="950"/>
      <c r="BA58" s="950"/>
      <c r="BB58" s="950"/>
      <c r="BC58" s="955"/>
      <c r="BD58" s="967">
        <v>8</v>
      </c>
      <c r="BE58" s="950"/>
      <c r="BF58" s="950">
        <v>8</v>
      </c>
      <c r="BG58" s="950"/>
      <c r="BH58" s="950">
        <v>1</v>
      </c>
      <c r="BI58" s="955"/>
      <c r="BJ58" s="970"/>
      <c r="BK58" s="971"/>
      <c r="BL58" s="25"/>
      <c r="BM58" s="24"/>
      <c r="BN58" s="25"/>
      <c r="BO58" s="23"/>
      <c r="BP58" s="30"/>
      <c r="BQ58" s="24"/>
      <c r="BR58" s="25"/>
      <c r="BS58" s="24"/>
      <c r="BT58" s="154"/>
      <c r="BU58" s="31"/>
      <c r="BV58" s="219"/>
      <c r="BW58" s="220"/>
      <c r="BX58" s="221"/>
      <c r="BY58" s="222"/>
      <c r="BZ58" s="223"/>
      <c r="CA58" s="224"/>
      <c r="CB58" s="106">
        <f t="shared" si="5"/>
        <v>16</v>
      </c>
      <c r="CC58" s="107">
        <f t="shared" si="7"/>
        <v>8</v>
      </c>
      <c r="CD58" s="107">
        <f t="shared" si="8"/>
        <v>8</v>
      </c>
      <c r="CE58" s="3"/>
      <c r="CF58" s="5"/>
      <c r="CG58" s="5"/>
      <c r="CH58" s="5"/>
      <c r="CI58" s="5"/>
      <c r="CJ58" s="5"/>
    </row>
    <row r="59" spans="1:88" s="6" customFormat="1" ht="51" customHeight="1" thickBot="1">
      <c r="A59" s="1139" t="s">
        <v>11</v>
      </c>
      <c r="B59" s="1140"/>
      <c r="C59" s="1025" t="s">
        <v>12</v>
      </c>
      <c r="D59" s="1036"/>
      <c r="E59" s="1036"/>
      <c r="F59" s="1036"/>
      <c r="G59" s="1036"/>
      <c r="H59" s="1036"/>
      <c r="I59" s="1036"/>
      <c r="J59" s="1036"/>
      <c r="K59" s="1036"/>
      <c r="L59" s="1036"/>
      <c r="M59" s="1036"/>
      <c r="N59" s="1145"/>
      <c r="O59" s="1146"/>
      <c r="P59" s="526" t="s">
        <v>126</v>
      </c>
      <c r="Q59" s="526"/>
      <c r="R59" s="1146"/>
      <c r="S59" s="1146"/>
      <c r="T59" s="209"/>
      <c r="U59" s="209"/>
      <c r="V59" s="1191">
        <v>1</v>
      </c>
      <c r="W59" s="1192"/>
      <c r="X59" s="1040">
        <v>48</v>
      </c>
      <c r="Y59" s="1041"/>
      <c r="Z59" s="585">
        <f>SUM(X59-AD59)</f>
        <v>40</v>
      </c>
      <c r="AA59" s="586"/>
      <c r="AB59" s="1007"/>
      <c r="AC59" s="1008"/>
      <c r="AD59" s="1004">
        <v>8</v>
      </c>
      <c r="AE59" s="1004"/>
      <c r="AF59" s="866">
        <v>8</v>
      </c>
      <c r="AG59" s="867"/>
      <c r="AH59" s="867"/>
      <c r="AI59" s="867"/>
      <c r="AJ59" s="1010"/>
      <c r="AK59" s="848"/>
      <c r="AL59" s="939"/>
      <c r="AM59" s="839"/>
      <c r="AN59" s="839"/>
      <c r="AO59" s="839"/>
      <c r="AP59" s="839"/>
      <c r="AQ59" s="824"/>
      <c r="AR59" s="939"/>
      <c r="AS59" s="839"/>
      <c r="AT59" s="839"/>
      <c r="AU59" s="839"/>
      <c r="AV59" s="839"/>
      <c r="AW59" s="824"/>
      <c r="AX59" s="947">
        <v>8</v>
      </c>
      <c r="AY59" s="948"/>
      <c r="AZ59" s="948"/>
      <c r="BA59" s="948"/>
      <c r="BB59" s="948">
        <v>1</v>
      </c>
      <c r="BC59" s="961"/>
      <c r="BD59" s="851"/>
      <c r="BE59" s="948"/>
      <c r="BF59" s="948"/>
      <c r="BG59" s="948"/>
      <c r="BH59" s="948"/>
      <c r="BI59" s="961"/>
      <c r="BJ59" s="68"/>
      <c r="BK59" s="67"/>
      <c r="BL59" s="66"/>
      <c r="BM59" s="67"/>
      <c r="BN59" s="66"/>
      <c r="BO59" s="68"/>
      <c r="BP59" s="69"/>
      <c r="BQ59" s="67"/>
      <c r="BR59" s="66"/>
      <c r="BS59" s="67"/>
      <c r="BT59" s="118"/>
      <c r="BU59" s="32"/>
      <c r="BV59" s="225"/>
      <c r="BW59" s="226"/>
      <c r="BX59" s="227"/>
      <c r="BY59" s="228"/>
      <c r="BZ59" s="229"/>
      <c r="CA59" s="230"/>
      <c r="CB59" s="106">
        <f t="shared" si="5"/>
        <v>8</v>
      </c>
      <c r="CC59" s="107">
        <f t="shared" si="7"/>
        <v>8</v>
      </c>
      <c r="CD59" s="107">
        <f t="shared" si="8"/>
        <v>0</v>
      </c>
      <c r="CE59" s="3"/>
      <c r="CF59" s="5"/>
      <c r="CG59" s="5"/>
      <c r="CH59" s="5"/>
      <c r="CI59" s="5"/>
      <c r="CJ59" s="5"/>
    </row>
    <row r="60" spans="1:88" s="6" customFormat="1" ht="52.5" customHeight="1" thickBot="1">
      <c r="A60" s="1147" t="s">
        <v>67</v>
      </c>
      <c r="B60" s="1148"/>
      <c r="C60" s="1032" t="s">
        <v>68</v>
      </c>
      <c r="D60" s="1028"/>
      <c r="E60" s="1028"/>
      <c r="F60" s="1028"/>
      <c r="G60" s="1028"/>
      <c r="H60" s="1028"/>
      <c r="I60" s="1028"/>
      <c r="J60" s="1028"/>
      <c r="K60" s="1029"/>
      <c r="L60" s="1029"/>
      <c r="M60" s="1029"/>
      <c r="N60" s="1120"/>
      <c r="O60" s="1116"/>
      <c r="P60" s="1116"/>
      <c r="Q60" s="1116"/>
      <c r="R60" s="1190"/>
      <c r="S60" s="1116"/>
      <c r="T60" s="193"/>
      <c r="U60" s="231"/>
      <c r="V60" s="1116"/>
      <c r="W60" s="1117"/>
      <c r="X60" s="583">
        <f>SUM(X61,X75)</f>
        <v>3744</v>
      </c>
      <c r="Y60" s="584"/>
      <c r="Z60" s="584">
        <f>SUM(Z61,Z75)</f>
        <v>3010</v>
      </c>
      <c r="AA60" s="584"/>
      <c r="AB60" s="584"/>
      <c r="AC60" s="584"/>
      <c r="AD60" s="899">
        <f>AD61+AD75</f>
        <v>734</v>
      </c>
      <c r="AE60" s="899"/>
      <c r="AF60" s="831">
        <f>AF61+AF75</f>
        <v>579</v>
      </c>
      <c r="AG60" s="832"/>
      <c r="AH60" s="832">
        <f>AH61+AH75</f>
        <v>145</v>
      </c>
      <c r="AI60" s="832"/>
      <c r="AJ60" s="832">
        <f>SUM(AJ61+AJ75)</f>
        <v>10</v>
      </c>
      <c r="AK60" s="1042"/>
      <c r="AL60" s="803">
        <f>SUM(AL61,AL75)</f>
        <v>47</v>
      </c>
      <c r="AM60" s="700"/>
      <c r="AN60" s="699">
        <f>SUM(AN61,AN75)</f>
        <v>13</v>
      </c>
      <c r="AO60" s="700"/>
      <c r="AP60" s="699">
        <f>SUM(AP61,AP75)</f>
        <v>1</v>
      </c>
      <c r="AQ60" s="802"/>
      <c r="AR60" s="803">
        <f>SUM(AR61,AR75)</f>
        <v>70</v>
      </c>
      <c r="AS60" s="700"/>
      <c r="AT60" s="699">
        <f>SUM(AT61,AT75)</f>
        <v>20</v>
      </c>
      <c r="AU60" s="700"/>
      <c r="AV60" s="699">
        <f>SUM(AV61,AV75)</f>
        <v>4</v>
      </c>
      <c r="AW60" s="802"/>
      <c r="AX60" s="835">
        <f>SUM(AX61,AX75)</f>
        <v>24</v>
      </c>
      <c r="AY60" s="836"/>
      <c r="AZ60" s="956">
        <f>SUM(AZ61,AZ75)</f>
        <v>2</v>
      </c>
      <c r="BA60" s="836"/>
      <c r="BB60" s="956">
        <f>SUM(BB61,BB75)</f>
        <v>1</v>
      </c>
      <c r="BC60" s="957"/>
      <c r="BD60" s="956">
        <f>SUM(BD61,BD75)</f>
        <v>55</v>
      </c>
      <c r="BE60" s="836"/>
      <c r="BF60" s="956">
        <f>SUM(BF61,BF75)</f>
        <v>21</v>
      </c>
      <c r="BG60" s="836"/>
      <c r="BH60" s="956">
        <f>SUM(BH61,BH75)</f>
        <v>5</v>
      </c>
      <c r="BI60" s="957"/>
      <c r="BJ60" s="699">
        <f>SUM(BJ61,BJ75)</f>
        <v>50</v>
      </c>
      <c r="BK60" s="700"/>
      <c r="BL60" s="699">
        <f>SUM(BL61,BL75)</f>
        <v>14</v>
      </c>
      <c r="BM60" s="700"/>
      <c r="BN60" s="699">
        <f>SUM(BN61,BN75)</f>
        <v>2</v>
      </c>
      <c r="BO60" s="802"/>
      <c r="BP60" s="803">
        <f>SUM(BP61,BP75)</f>
        <v>78</v>
      </c>
      <c r="BQ60" s="700"/>
      <c r="BR60" s="699">
        <f>SUM(BR61,BR75)</f>
        <v>28</v>
      </c>
      <c r="BS60" s="700"/>
      <c r="BT60" s="699">
        <f>SUM(BT61,BT75)</f>
        <v>5</v>
      </c>
      <c r="BU60" s="816"/>
      <c r="BV60" s="196">
        <f aca="true" t="shared" si="10" ref="BV60:CA60">SUM(BV61,BV75)</f>
        <v>160</v>
      </c>
      <c r="BW60" s="215">
        <f t="shared" si="10"/>
        <v>0</v>
      </c>
      <c r="BX60" s="216">
        <f t="shared" si="10"/>
        <v>0</v>
      </c>
      <c r="BY60" s="199">
        <f t="shared" si="10"/>
        <v>95</v>
      </c>
      <c r="BZ60" s="217">
        <f t="shared" si="10"/>
        <v>57</v>
      </c>
      <c r="CA60" s="218">
        <f t="shared" si="10"/>
        <v>5</v>
      </c>
      <c r="CB60" s="106">
        <f t="shared" si="5"/>
        <v>734</v>
      </c>
      <c r="CC60" s="107">
        <f t="shared" si="7"/>
        <v>579</v>
      </c>
      <c r="CD60" s="107">
        <f t="shared" si="8"/>
        <v>155</v>
      </c>
      <c r="CE60" s="3"/>
      <c r="CF60" s="5"/>
      <c r="CG60" s="5"/>
      <c r="CH60" s="5"/>
      <c r="CI60" s="5"/>
      <c r="CJ60" s="5"/>
    </row>
    <row r="61" spans="1:88" s="6" customFormat="1" ht="53.25" customHeight="1">
      <c r="A61" s="1155" t="s">
        <v>69</v>
      </c>
      <c r="B61" s="1156"/>
      <c r="C61" s="1037" t="s">
        <v>17</v>
      </c>
      <c r="D61" s="1038"/>
      <c r="E61" s="1038"/>
      <c r="F61" s="1038"/>
      <c r="G61" s="1038"/>
      <c r="H61" s="1038"/>
      <c r="I61" s="1038"/>
      <c r="J61" s="1038"/>
      <c r="K61" s="1039"/>
      <c r="L61" s="1039"/>
      <c r="M61" s="1039"/>
      <c r="N61" s="1110" t="s">
        <v>208</v>
      </c>
      <c r="O61" s="1111"/>
      <c r="P61" s="1111" t="s">
        <v>209</v>
      </c>
      <c r="Q61" s="1111"/>
      <c r="R61" s="1111" t="s">
        <v>210</v>
      </c>
      <c r="S61" s="1111"/>
      <c r="T61" s="174"/>
      <c r="U61" s="232" t="s">
        <v>211</v>
      </c>
      <c r="V61" s="1111">
        <f>SUM(V62:W74)</f>
        <v>12</v>
      </c>
      <c r="W61" s="1193"/>
      <c r="X61" s="1014">
        <f>SUM(X62:Y74)</f>
        <v>1574</v>
      </c>
      <c r="Y61" s="1015"/>
      <c r="Z61" s="1011">
        <f>SUM(Z62:AA74)</f>
        <v>1298</v>
      </c>
      <c r="AA61" s="1012"/>
      <c r="AB61" s="1017"/>
      <c r="AC61" s="1018"/>
      <c r="AD61" s="1016">
        <f>SUM(AD62:AE74)</f>
        <v>276</v>
      </c>
      <c r="AE61" s="1016"/>
      <c r="AF61" s="1013">
        <f>SUM(AF62:AG74)</f>
        <v>214</v>
      </c>
      <c r="AG61" s="648"/>
      <c r="AH61" s="648">
        <f>SUM(AH62:AI74)</f>
        <v>62</v>
      </c>
      <c r="AI61" s="648"/>
      <c r="AJ61" s="648"/>
      <c r="AK61" s="845"/>
      <c r="AL61" s="818">
        <f>SUM(AL62:AM74)</f>
        <v>47</v>
      </c>
      <c r="AM61" s="806"/>
      <c r="AN61" s="806">
        <f>SUM(AN62:AO74)</f>
        <v>13</v>
      </c>
      <c r="AO61" s="806"/>
      <c r="AP61" s="806">
        <f>SUM(AP62:AQ74)</f>
        <v>1</v>
      </c>
      <c r="AQ61" s="807"/>
      <c r="AR61" s="818">
        <f>SUM(AR62:AS74)</f>
        <v>58</v>
      </c>
      <c r="AS61" s="806"/>
      <c r="AT61" s="806">
        <f>SUM(AT62:AU74)</f>
        <v>18</v>
      </c>
      <c r="AU61" s="806"/>
      <c r="AV61" s="806">
        <f>SUM(AV62:AW74)</f>
        <v>3</v>
      </c>
      <c r="AW61" s="807"/>
      <c r="AX61" s="951">
        <f>SUM(AX62:AY74)</f>
        <v>24</v>
      </c>
      <c r="AY61" s="952"/>
      <c r="AZ61" s="952">
        <f>SUM(AZ62:BA74)</f>
        <v>2</v>
      </c>
      <c r="BA61" s="952"/>
      <c r="BB61" s="952">
        <f>SUM(BB62:BC74)</f>
        <v>1</v>
      </c>
      <c r="BC61" s="962"/>
      <c r="BD61" s="951">
        <f>SUM(BD62:BE74)</f>
        <v>19</v>
      </c>
      <c r="BE61" s="952"/>
      <c r="BF61" s="952">
        <f>SUM(BF62:BG74)</f>
        <v>13</v>
      </c>
      <c r="BG61" s="952"/>
      <c r="BH61" s="952">
        <f>SUM(BH62:BI74)</f>
        <v>3</v>
      </c>
      <c r="BI61" s="962"/>
      <c r="BJ61" s="818">
        <f>SUM(BJ62:BK74)</f>
        <v>42</v>
      </c>
      <c r="BK61" s="806"/>
      <c r="BL61" s="806">
        <f>SUM(BL62:BM74)</f>
        <v>10</v>
      </c>
      <c r="BM61" s="806"/>
      <c r="BN61" s="806">
        <f>SUM(BN62:BO74)</f>
        <v>2</v>
      </c>
      <c r="BO61" s="807"/>
      <c r="BP61" s="818">
        <f>SUM(BP62:BQ74)</f>
        <v>12</v>
      </c>
      <c r="BQ61" s="806"/>
      <c r="BR61" s="806">
        <f>SUM(BR62:BS74)</f>
        <v>2</v>
      </c>
      <c r="BS61" s="806"/>
      <c r="BT61" s="806">
        <f>SUM(BT62:BU74)</f>
        <v>1</v>
      </c>
      <c r="BU61" s="807"/>
      <c r="BV61" s="233">
        <f aca="true" t="shared" si="11" ref="BV61:CA61">SUM(BV62:BV74)</f>
        <v>0</v>
      </c>
      <c r="BW61" s="234">
        <f t="shared" si="11"/>
        <v>0</v>
      </c>
      <c r="BX61" s="235">
        <f t="shared" si="11"/>
        <v>0</v>
      </c>
      <c r="BY61" s="236">
        <f t="shared" si="11"/>
        <v>12</v>
      </c>
      <c r="BZ61" s="237">
        <f t="shared" si="11"/>
        <v>4</v>
      </c>
      <c r="CA61" s="238">
        <f t="shared" si="11"/>
        <v>1</v>
      </c>
      <c r="CB61" s="106">
        <f t="shared" si="5"/>
        <v>276</v>
      </c>
      <c r="CC61" s="107">
        <f t="shared" si="7"/>
        <v>214</v>
      </c>
      <c r="CD61" s="107">
        <f t="shared" si="8"/>
        <v>62</v>
      </c>
      <c r="CE61" s="3"/>
      <c r="CF61" s="5"/>
      <c r="CG61" s="5"/>
      <c r="CH61" s="5"/>
      <c r="CI61" s="5"/>
      <c r="CJ61" s="5"/>
    </row>
    <row r="62" spans="1:88" s="6" customFormat="1" ht="25.5" customHeight="1">
      <c r="A62" s="372" t="s">
        <v>159</v>
      </c>
      <c r="B62" s="627"/>
      <c r="C62" s="610" t="s">
        <v>19</v>
      </c>
      <c r="D62" s="611"/>
      <c r="E62" s="611"/>
      <c r="F62" s="611"/>
      <c r="G62" s="611"/>
      <c r="H62" s="611"/>
      <c r="I62" s="611"/>
      <c r="J62" s="611"/>
      <c r="K62" s="612"/>
      <c r="L62" s="612"/>
      <c r="M62" s="612"/>
      <c r="N62" s="578" t="s">
        <v>127</v>
      </c>
      <c r="O62" s="526"/>
      <c r="P62" s="526"/>
      <c r="Q62" s="526"/>
      <c r="R62" s="526"/>
      <c r="S62" s="526"/>
      <c r="T62" s="180"/>
      <c r="U62" s="181"/>
      <c r="V62" s="526">
        <v>2</v>
      </c>
      <c r="W62" s="890"/>
      <c r="X62" s="861">
        <v>180</v>
      </c>
      <c r="Y62" s="633"/>
      <c r="Z62" s="558">
        <f aca="true" t="shared" si="12" ref="Z62:Z74">SUM(X62-AD62)</f>
        <v>144</v>
      </c>
      <c r="AA62" s="559"/>
      <c r="AB62" s="656"/>
      <c r="AC62" s="657"/>
      <c r="AD62" s="869">
        <v>36</v>
      </c>
      <c r="AE62" s="869"/>
      <c r="AF62" s="987">
        <v>18</v>
      </c>
      <c r="AG62" s="940"/>
      <c r="AH62" s="940">
        <v>18</v>
      </c>
      <c r="AI62" s="940"/>
      <c r="AJ62" s="940"/>
      <c r="AK62" s="941"/>
      <c r="AL62" s="837">
        <v>10</v>
      </c>
      <c r="AM62" s="838"/>
      <c r="AN62" s="838">
        <v>8</v>
      </c>
      <c r="AO62" s="838"/>
      <c r="AP62" s="838"/>
      <c r="AQ62" s="944"/>
      <c r="AR62" s="837">
        <v>8</v>
      </c>
      <c r="AS62" s="838"/>
      <c r="AT62" s="838">
        <v>10</v>
      </c>
      <c r="AU62" s="838"/>
      <c r="AV62" s="838">
        <v>2</v>
      </c>
      <c r="AW62" s="946"/>
      <c r="AX62" s="945"/>
      <c r="AY62" s="560"/>
      <c r="AZ62" s="560"/>
      <c r="BA62" s="560"/>
      <c r="BB62" s="560"/>
      <c r="BC62" s="563"/>
      <c r="BD62" s="352"/>
      <c r="BE62" s="560"/>
      <c r="BF62" s="560"/>
      <c r="BG62" s="560"/>
      <c r="BH62" s="560"/>
      <c r="BI62" s="563"/>
      <c r="BJ62" s="139"/>
      <c r="BK62" s="135"/>
      <c r="BL62" s="134"/>
      <c r="BM62" s="135"/>
      <c r="BN62" s="134"/>
      <c r="BO62" s="139"/>
      <c r="BP62" s="698"/>
      <c r="BQ62" s="423"/>
      <c r="BR62" s="134"/>
      <c r="BS62" s="135"/>
      <c r="BT62" s="134"/>
      <c r="BU62" s="138"/>
      <c r="BV62" s="239"/>
      <c r="BW62" s="239"/>
      <c r="BX62" s="240"/>
      <c r="BY62" s="241"/>
      <c r="BZ62" s="241"/>
      <c r="CA62" s="242"/>
      <c r="CB62" s="106">
        <f t="shared" si="5"/>
        <v>36</v>
      </c>
      <c r="CC62" s="107">
        <f t="shared" si="7"/>
        <v>18</v>
      </c>
      <c r="CD62" s="107">
        <f t="shared" si="8"/>
        <v>18</v>
      </c>
      <c r="CE62" s="3"/>
      <c r="CF62" s="5"/>
      <c r="CG62" s="5"/>
      <c r="CH62" s="5"/>
      <c r="CI62" s="5"/>
      <c r="CJ62" s="5"/>
    </row>
    <row r="63" spans="1:88" s="6" customFormat="1" ht="30" customHeight="1">
      <c r="A63" s="372" t="s">
        <v>160</v>
      </c>
      <c r="B63" s="627"/>
      <c r="C63" s="610" t="s">
        <v>70</v>
      </c>
      <c r="D63" s="611"/>
      <c r="E63" s="611"/>
      <c r="F63" s="611"/>
      <c r="G63" s="611"/>
      <c r="H63" s="611"/>
      <c r="I63" s="611"/>
      <c r="J63" s="611"/>
      <c r="K63" s="612"/>
      <c r="L63" s="612"/>
      <c r="M63" s="612"/>
      <c r="N63" s="578"/>
      <c r="O63" s="526"/>
      <c r="P63" s="526"/>
      <c r="Q63" s="526"/>
      <c r="R63" s="526" t="s">
        <v>127</v>
      </c>
      <c r="S63" s="526"/>
      <c r="T63" s="180"/>
      <c r="U63" s="181"/>
      <c r="V63" s="526">
        <v>1</v>
      </c>
      <c r="W63" s="890"/>
      <c r="X63" s="861">
        <v>180</v>
      </c>
      <c r="Y63" s="633"/>
      <c r="Z63" s="558">
        <f t="shared" si="12"/>
        <v>150</v>
      </c>
      <c r="AA63" s="559"/>
      <c r="AB63" s="656"/>
      <c r="AC63" s="657"/>
      <c r="AD63" s="869">
        <v>30</v>
      </c>
      <c r="AE63" s="869"/>
      <c r="AF63" s="870">
        <v>24</v>
      </c>
      <c r="AG63" s="707"/>
      <c r="AH63" s="707">
        <v>6</v>
      </c>
      <c r="AI63" s="707"/>
      <c r="AJ63" s="871"/>
      <c r="AK63" s="833"/>
      <c r="AL63" s="841"/>
      <c r="AM63" s="840"/>
      <c r="AN63" s="840"/>
      <c r="AO63" s="840"/>
      <c r="AP63" s="840"/>
      <c r="AQ63" s="353"/>
      <c r="AR63" s="841"/>
      <c r="AS63" s="840"/>
      <c r="AT63" s="840"/>
      <c r="AU63" s="840"/>
      <c r="AV63" s="840"/>
      <c r="AW63" s="353"/>
      <c r="AX63" s="945"/>
      <c r="AY63" s="560"/>
      <c r="AZ63" s="560"/>
      <c r="BA63" s="560"/>
      <c r="BB63" s="560"/>
      <c r="BC63" s="563"/>
      <c r="BD63" s="352"/>
      <c r="BE63" s="560"/>
      <c r="BF63" s="560"/>
      <c r="BG63" s="560"/>
      <c r="BH63" s="560"/>
      <c r="BI63" s="563"/>
      <c r="BJ63" s="853">
        <v>24</v>
      </c>
      <c r="BK63" s="363"/>
      <c r="BL63" s="353">
        <v>6</v>
      </c>
      <c r="BM63" s="423"/>
      <c r="BN63" s="353">
        <v>1</v>
      </c>
      <c r="BO63" s="354"/>
      <c r="BP63" s="136"/>
      <c r="BQ63" s="135"/>
      <c r="BR63" s="134"/>
      <c r="BS63" s="135"/>
      <c r="BT63" s="134"/>
      <c r="BU63" s="138"/>
      <c r="BV63" s="239"/>
      <c r="BW63" s="239"/>
      <c r="BX63" s="240"/>
      <c r="BY63" s="241"/>
      <c r="BZ63" s="241"/>
      <c r="CA63" s="242"/>
      <c r="CB63" s="106">
        <f t="shared" si="5"/>
        <v>30</v>
      </c>
      <c r="CC63" s="107">
        <f t="shared" si="7"/>
        <v>24</v>
      </c>
      <c r="CD63" s="107">
        <f t="shared" si="8"/>
        <v>6</v>
      </c>
      <c r="CE63" s="3"/>
      <c r="CF63" s="5"/>
      <c r="CG63" s="5"/>
      <c r="CH63" s="5"/>
      <c r="CI63" s="5"/>
      <c r="CJ63" s="5"/>
    </row>
    <row r="64" spans="1:88" s="6" customFormat="1" ht="48" customHeight="1">
      <c r="A64" s="372" t="s">
        <v>161</v>
      </c>
      <c r="B64" s="627"/>
      <c r="C64" s="610" t="s">
        <v>71</v>
      </c>
      <c r="D64" s="611"/>
      <c r="E64" s="611"/>
      <c r="F64" s="611"/>
      <c r="G64" s="611"/>
      <c r="H64" s="611"/>
      <c r="I64" s="611"/>
      <c r="J64" s="611"/>
      <c r="K64" s="612"/>
      <c r="L64" s="612"/>
      <c r="M64" s="612"/>
      <c r="N64" s="578"/>
      <c r="O64" s="526"/>
      <c r="P64" s="526" t="s">
        <v>127</v>
      </c>
      <c r="Q64" s="526"/>
      <c r="R64" s="526"/>
      <c r="S64" s="526"/>
      <c r="T64" s="180"/>
      <c r="U64" s="181"/>
      <c r="V64" s="526">
        <v>1</v>
      </c>
      <c r="W64" s="890"/>
      <c r="X64" s="861">
        <v>90</v>
      </c>
      <c r="Y64" s="633"/>
      <c r="Z64" s="558">
        <f t="shared" si="12"/>
        <v>76</v>
      </c>
      <c r="AA64" s="559"/>
      <c r="AB64" s="656"/>
      <c r="AC64" s="657"/>
      <c r="AD64" s="869">
        <v>14</v>
      </c>
      <c r="AE64" s="869"/>
      <c r="AF64" s="870">
        <v>11</v>
      </c>
      <c r="AG64" s="707"/>
      <c r="AH64" s="707">
        <v>3</v>
      </c>
      <c r="AI64" s="707"/>
      <c r="AJ64" s="871"/>
      <c r="AK64" s="833"/>
      <c r="AL64" s="841"/>
      <c r="AM64" s="840"/>
      <c r="AN64" s="840"/>
      <c r="AO64" s="840"/>
      <c r="AP64" s="840"/>
      <c r="AQ64" s="353"/>
      <c r="AR64" s="841"/>
      <c r="AS64" s="840"/>
      <c r="AT64" s="840"/>
      <c r="AU64" s="840"/>
      <c r="AV64" s="840"/>
      <c r="AW64" s="353"/>
      <c r="AX64" s="945"/>
      <c r="AY64" s="560"/>
      <c r="AZ64" s="560"/>
      <c r="BA64" s="560"/>
      <c r="BB64" s="560"/>
      <c r="BC64" s="563"/>
      <c r="BD64" s="352">
        <v>11</v>
      </c>
      <c r="BE64" s="560"/>
      <c r="BF64" s="560">
        <v>3</v>
      </c>
      <c r="BG64" s="560"/>
      <c r="BH64" s="560">
        <v>1</v>
      </c>
      <c r="BI64" s="563"/>
      <c r="BJ64" s="139"/>
      <c r="BK64" s="135"/>
      <c r="BL64" s="134"/>
      <c r="BM64" s="135"/>
      <c r="BN64" s="134"/>
      <c r="BO64" s="139"/>
      <c r="BP64" s="136"/>
      <c r="BQ64" s="135"/>
      <c r="BR64" s="134"/>
      <c r="BS64" s="135"/>
      <c r="BT64" s="134"/>
      <c r="BU64" s="138"/>
      <c r="BV64" s="239"/>
      <c r="BW64" s="239"/>
      <c r="BX64" s="240"/>
      <c r="BY64" s="241"/>
      <c r="BZ64" s="241"/>
      <c r="CA64" s="242"/>
      <c r="CB64" s="106">
        <f t="shared" si="5"/>
        <v>14</v>
      </c>
      <c r="CC64" s="107">
        <f t="shared" si="7"/>
        <v>11</v>
      </c>
      <c r="CD64" s="107">
        <f t="shared" si="8"/>
        <v>3</v>
      </c>
      <c r="CE64" s="3"/>
      <c r="CF64" s="5"/>
      <c r="CG64" s="5"/>
      <c r="CH64" s="5"/>
      <c r="CI64" s="5"/>
      <c r="CJ64" s="5"/>
    </row>
    <row r="65" spans="1:88" s="6" customFormat="1" ht="30" customHeight="1">
      <c r="A65" s="372" t="s">
        <v>162</v>
      </c>
      <c r="B65" s="627"/>
      <c r="C65" s="610" t="s">
        <v>72</v>
      </c>
      <c r="D65" s="611"/>
      <c r="E65" s="611"/>
      <c r="F65" s="611"/>
      <c r="G65" s="611"/>
      <c r="H65" s="611"/>
      <c r="I65" s="611"/>
      <c r="J65" s="611"/>
      <c r="K65" s="612"/>
      <c r="L65" s="612"/>
      <c r="M65" s="612"/>
      <c r="N65" s="578" t="s">
        <v>127</v>
      </c>
      <c r="O65" s="526"/>
      <c r="P65" s="526"/>
      <c r="Q65" s="526"/>
      <c r="R65" s="526"/>
      <c r="S65" s="526"/>
      <c r="T65" s="180"/>
      <c r="U65" s="181"/>
      <c r="V65" s="526">
        <v>1</v>
      </c>
      <c r="W65" s="890"/>
      <c r="X65" s="861">
        <v>150</v>
      </c>
      <c r="Y65" s="633"/>
      <c r="Z65" s="558">
        <f t="shared" si="12"/>
        <v>124</v>
      </c>
      <c r="AA65" s="559"/>
      <c r="AB65" s="656"/>
      <c r="AC65" s="657"/>
      <c r="AD65" s="869">
        <v>26</v>
      </c>
      <c r="AE65" s="869"/>
      <c r="AF65" s="870">
        <v>22</v>
      </c>
      <c r="AG65" s="707"/>
      <c r="AH65" s="707">
        <v>4</v>
      </c>
      <c r="AI65" s="707"/>
      <c r="AJ65" s="871"/>
      <c r="AK65" s="833"/>
      <c r="AL65" s="841"/>
      <c r="AM65" s="840"/>
      <c r="AN65" s="840"/>
      <c r="AO65" s="840"/>
      <c r="AP65" s="840"/>
      <c r="AQ65" s="353"/>
      <c r="AR65" s="841">
        <v>22</v>
      </c>
      <c r="AS65" s="840"/>
      <c r="AT65" s="840">
        <v>4</v>
      </c>
      <c r="AU65" s="840"/>
      <c r="AV65" s="840">
        <v>1</v>
      </c>
      <c r="AW65" s="353"/>
      <c r="AX65" s="945"/>
      <c r="AY65" s="560"/>
      <c r="AZ65" s="560"/>
      <c r="BA65" s="560"/>
      <c r="BB65" s="560"/>
      <c r="BC65" s="563"/>
      <c r="BD65" s="352"/>
      <c r="BE65" s="560"/>
      <c r="BF65" s="560"/>
      <c r="BG65" s="560"/>
      <c r="BH65" s="560"/>
      <c r="BI65" s="563"/>
      <c r="BJ65" s="139"/>
      <c r="BK65" s="135"/>
      <c r="BL65" s="134"/>
      <c r="BM65" s="135"/>
      <c r="BN65" s="134"/>
      <c r="BO65" s="139"/>
      <c r="BP65" s="136"/>
      <c r="BQ65" s="135"/>
      <c r="BR65" s="134"/>
      <c r="BS65" s="135"/>
      <c r="BT65" s="134"/>
      <c r="BU65" s="138"/>
      <c r="BV65" s="239"/>
      <c r="BW65" s="239"/>
      <c r="BX65" s="240"/>
      <c r="BY65" s="241"/>
      <c r="BZ65" s="241"/>
      <c r="CA65" s="242"/>
      <c r="CB65" s="106">
        <f t="shared" si="5"/>
        <v>26</v>
      </c>
      <c r="CC65" s="107">
        <f t="shared" si="7"/>
        <v>22</v>
      </c>
      <c r="CD65" s="107">
        <f t="shared" si="8"/>
        <v>4</v>
      </c>
      <c r="CE65" s="3"/>
      <c r="CF65" s="5"/>
      <c r="CG65" s="5"/>
      <c r="CH65" s="5"/>
      <c r="CI65" s="5"/>
      <c r="CJ65" s="5"/>
    </row>
    <row r="66" spans="1:88" s="6" customFormat="1" ht="28.5" customHeight="1">
      <c r="A66" s="372" t="s">
        <v>163</v>
      </c>
      <c r="B66" s="627"/>
      <c r="C66" s="610" t="s">
        <v>73</v>
      </c>
      <c r="D66" s="611"/>
      <c r="E66" s="611"/>
      <c r="F66" s="611"/>
      <c r="G66" s="611"/>
      <c r="H66" s="611"/>
      <c r="I66" s="611"/>
      <c r="J66" s="611"/>
      <c r="K66" s="612"/>
      <c r="L66" s="612"/>
      <c r="M66" s="612"/>
      <c r="N66" s="578" t="s">
        <v>127</v>
      </c>
      <c r="O66" s="526"/>
      <c r="P66" s="526" t="s">
        <v>127</v>
      </c>
      <c r="Q66" s="526"/>
      <c r="R66" s="526" t="s">
        <v>127</v>
      </c>
      <c r="S66" s="526"/>
      <c r="T66" s="180"/>
      <c r="U66" s="181"/>
      <c r="V66" s="526">
        <v>2</v>
      </c>
      <c r="W66" s="890"/>
      <c r="X66" s="861">
        <v>270</v>
      </c>
      <c r="Y66" s="633"/>
      <c r="Z66" s="558">
        <f t="shared" si="12"/>
        <v>224</v>
      </c>
      <c r="AA66" s="559"/>
      <c r="AB66" s="656"/>
      <c r="AC66" s="657"/>
      <c r="AD66" s="869">
        <v>46</v>
      </c>
      <c r="AE66" s="869"/>
      <c r="AF66" s="870">
        <v>42</v>
      </c>
      <c r="AG66" s="707"/>
      <c r="AH66" s="707">
        <v>4</v>
      </c>
      <c r="AI66" s="707"/>
      <c r="AJ66" s="871"/>
      <c r="AK66" s="833"/>
      <c r="AL66" s="841">
        <v>8</v>
      </c>
      <c r="AM66" s="840"/>
      <c r="AN66" s="840"/>
      <c r="AO66" s="840"/>
      <c r="AP66" s="840"/>
      <c r="AQ66" s="353"/>
      <c r="AR66" s="841">
        <v>10</v>
      </c>
      <c r="AS66" s="840"/>
      <c r="AT66" s="840"/>
      <c r="AU66" s="840"/>
      <c r="AV66" s="840"/>
      <c r="AW66" s="353"/>
      <c r="AX66" s="945">
        <v>8</v>
      </c>
      <c r="AY66" s="560"/>
      <c r="AZ66" s="560"/>
      <c r="BA66" s="560"/>
      <c r="BB66" s="560"/>
      <c r="BC66" s="563"/>
      <c r="BD66" s="352">
        <v>8</v>
      </c>
      <c r="BE66" s="560"/>
      <c r="BF66" s="560">
        <v>2</v>
      </c>
      <c r="BG66" s="560"/>
      <c r="BH66" s="560">
        <v>1</v>
      </c>
      <c r="BI66" s="563"/>
      <c r="BJ66" s="853">
        <v>8</v>
      </c>
      <c r="BK66" s="363"/>
      <c r="BL66" s="353">
        <v>2</v>
      </c>
      <c r="BM66" s="423"/>
      <c r="BN66" s="353">
        <v>1</v>
      </c>
      <c r="BO66" s="354"/>
      <c r="BP66" s="136"/>
      <c r="BQ66" s="135"/>
      <c r="BR66" s="134"/>
      <c r="BS66" s="135"/>
      <c r="BT66" s="134"/>
      <c r="BU66" s="138"/>
      <c r="BV66" s="239"/>
      <c r="BW66" s="239"/>
      <c r="BX66" s="240"/>
      <c r="BY66" s="241"/>
      <c r="BZ66" s="241"/>
      <c r="CA66" s="242"/>
      <c r="CB66" s="106">
        <f t="shared" si="5"/>
        <v>46</v>
      </c>
      <c r="CC66" s="107">
        <f t="shared" si="7"/>
        <v>42</v>
      </c>
      <c r="CD66" s="107">
        <f t="shared" si="8"/>
        <v>4</v>
      </c>
      <c r="CE66" s="3"/>
      <c r="CF66" s="5"/>
      <c r="CG66" s="5"/>
      <c r="CH66" s="5"/>
      <c r="CI66" s="5"/>
      <c r="CJ66" s="5"/>
    </row>
    <row r="67" spans="1:88" s="6" customFormat="1" ht="49.5" customHeight="1">
      <c r="A67" s="372" t="s">
        <v>164</v>
      </c>
      <c r="B67" s="627"/>
      <c r="C67" s="580" t="s">
        <v>18</v>
      </c>
      <c r="D67" s="580"/>
      <c r="E67" s="580"/>
      <c r="F67" s="580"/>
      <c r="G67" s="580"/>
      <c r="H67" s="580"/>
      <c r="I67" s="580"/>
      <c r="J67" s="580"/>
      <c r="K67" s="580"/>
      <c r="L67" s="580"/>
      <c r="M67" s="580"/>
      <c r="N67" s="578"/>
      <c r="O67" s="526"/>
      <c r="P67" s="526" t="s">
        <v>127</v>
      </c>
      <c r="Q67" s="526"/>
      <c r="R67" s="526"/>
      <c r="S67" s="526"/>
      <c r="T67" s="180"/>
      <c r="U67" s="181"/>
      <c r="V67" s="526">
        <v>1</v>
      </c>
      <c r="W67" s="890"/>
      <c r="X67" s="861">
        <v>105</v>
      </c>
      <c r="Y67" s="633"/>
      <c r="Z67" s="558">
        <f t="shared" si="12"/>
        <v>89</v>
      </c>
      <c r="AA67" s="559"/>
      <c r="AB67" s="656"/>
      <c r="AC67" s="657"/>
      <c r="AD67" s="869">
        <v>16</v>
      </c>
      <c r="AE67" s="869"/>
      <c r="AF67" s="870">
        <v>8</v>
      </c>
      <c r="AG67" s="707"/>
      <c r="AH67" s="707">
        <v>8</v>
      </c>
      <c r="AI67" s="707"/>
      <c r="AJ67" s="871"/>
      <c r="AK67" s="833"/>
      <c r="AL67" s="841"/>
      <c r="AM67" s="840"/>
      <c r="AN67" s="840"/>
      <c r="AO67" s="840"/>
      <c r="AP67" s="840"/>
      <c r="AQ67" s="353"/>
      <c r="AR67" s="841"/>
      <c r="AS67" s="840"/>
      <c r="AT67" s="840"/>
      <c r="AU67" s="840"/>
      <c r="AV67" s="840"/>
      <c r="AW67" s="353"/>
      <c r="AX67" s="945">
        <v>8</v>
      </c>
      <c r="AY67" s="560"/>
      <c r="AZ67" s="560"/>
      <c r="BA67" s="560"/>
      <c r="BB67" s="560"/>
      <c r="BC67" s="563"/>
      <c r="BD67" s="352"/>
      <c r="BE67" s="560"/>
      <c r="BF67" s="560">
        <v>8</v>
      </c>
      <c r="BG67" s="560"/>
      <c r="BH67" s="560">
        <v>1</v>
      </c>
      <c r="BI67" s="563"/>
      <c r="BJ67" s="853"/>
      <c r="BK67" s="423"/>
      <c r="BL67" s="134"/>
      <c r="BM67" s="135"/>
      <c r="BN67" s="134"/>
      <c r="BO67" s="139"/>
      <c r="BP67" s="136"/>
      <c r="BQ67" s="135"/>
      <c r="BR67" s="134"/>
      <c r="BS67" s="135"/>
      <c r="BT67" s="134"/>
      <c r="BU67" s="138"/>
      <c r="BV67" s="239"/>
      <c r="BW67" s="239"/>
      <c r="BX67" s="240"/>
      <c r="BY67" s="241"/>
      <c r="BZ67" s="241"/>
      <c r="CA67" s="242"/>
      <c r="CB67" s="106">
        <f t="shared" si="5"/>
        <v>16</v>
      </c>
      <c r="CC67" s="107">
        <f t="shared" si="7"/>
        <v>8</v>
      </c>
      <c r="CD67" s="107">
        <f t="shared" si="8"/>
        <v>8</v>
      </c>
      <c r="CE67" s="3"/>
      <c r="CF67" s="5"/>
      <c r="CG67" s="5"/>
      <c r="CH67" s="5"/>
      <c r="CI67" s="5"/>
      <c r="CJ67" s="5"/>
    </row>
    <row r="68" spans="1:88" s="6" customFormat="1" ht="30" customHeight="1">
      <c r="A68" s="372" t="s">
        <v>165</v>
      </c>
      <c r="B68" s="627"/>
      <c r="C68" s="610" t="s">
        <v>74</v>
      </c>
      <c r="D68" s="611"/>
      <c r="E68" s="611"/>
      <c r="F68" s="611"/>
      <c r="G68" s="611"/>
      <c r="H68" s="611"/>
      <c r="I68" s="611"/>
      <c r="J68" s="611"/>
      <c r="K68" s="612"/>
      <c r="L68" s="612"/>
      <c r="M68" s="612"/>
      <c r="N68" s="578" t="s">
        <v>125</v>
      </c>
      <c r="O68" s="526"/>
      <c r="P68" s="526" t="s">
        <v>127</v>
      </c>
      <c r="Q68" s="526"/>
      <c r="R68" s="526"/>
      <c r="S68" s="526"/>
      <c r="T68" s="180"/>
      <c r="U68" s="181"/>
      <c r="V68" s="526">
        <v>1</v>
      </c>
      <c r="W68" s="890"/>
      <c r="X68" s="861">
        <v>120</v>
      </c>
      <c r="Y68" s="633"/>
      <c r="Z68" s="558">
        <f t="shared" si="12"/>
        <v>100</v>
      </c>
      <c r="AA68" s="559"/>
      <c r="AB68" s="656"/>
      <c r="AC68" s="657"/>
      <c r="AD68" s="869">
        <v>20</v>
      </c>
      <c r="AE68" s="869"/>
      <c r="AF68" s="870">
        <v>18</v>
      </c>
      <c r="AG68" s="707"/>
      <c r="AH68" s="707">
        <v>2</v>
      </c>
      <c r="AI68" s="707"/>
      <c r="AJ68" s="871"/>
      <c r="AK68" s="833"/>
      <c r="AL68" s="841"/>
      <c r="AM68" s="840"/>
      <c r="AN68" s="840"/>
      <c r="AO68" s="840"/>
      <c r="AP68" s="840"/>
      <c r="AQ68" s="353"/>
      <c r="AR68" s="841">
        <v>10</v>
      </c>
      <c r="AS68" s="840"/>
      <c r="AT68" s="840"/>
      <c r="AU68" s="840"/>
      <c r="AV68" s="840"/>
      <c r="AW68" s="353"/>
      <c r="AX68" s="945">
        <v>8</v>
      </c>
      <c r="AY68" s="560"/>
      <c r="AZ68" s="560">
        <v>2</v>
      </c>
      <c r="BA68" s="560"/>
      <c r="BB68" s="560">
        <v>1</v>
      </c>
      <c r="BC68" s="563"/>
      <c r="BD68" s="352"/>
      <c r="BE68" s="560"/>
      <c r="BF68" s="560"/>
      <c r="BG68" s="560"/>
      <c r="BH68" s="560"/>
      <c r="BI68" s="563"/>
      <c r="BJ68" s="139"/>
      <c r="BK68" s="135"/>
      <c r="BL68" s="134"/>
      <c r="BM68" s="135"/>
      <c r="BN68" s="134"/>
      <c r="BO68" s="139"/>
      <c r="BP68" s="136"/>
      <c r="BQ68" s="135"/>
      <c r="BR68" s="134"/>
      <c r="BS68" s="135"/>
      <c r="BT68" s="134"/>
      <c r="BU68" s="138"/>
      <c r="BV68" s="239"/>
      <c r="BW68" s="239"/>
      <c r="BX68" s="240"/>
      <c r="BY68" s="241"/>
      <c r="BZ68" s="241"/>
      <c r="CA68" s="242"/>
      <c r="CB68" s="106">
        <f t="shared" si="5"/>
        <v>20</v>
      </c>
      <c r="CC68" s="107">
        <f t="shared" si="7"/>
        <v>18</v>
      </c>
      <c r="CD68" s="107">
        <f t="shared" si="8"/>
        <v>2</v>
      </c>
      <c r="CE68" s="3"/>
      <c r="CF68" s="5"/>
      <c r="CG68" s="5"/>
      <c r="CH68" s="5"/>
      <c r="CI68" s="5"/>
      <c r="CJ68" s="5"/>
    </row>
    <row r="69" spans="1:88" s="6" customFormat="1" ht="46.5" customHeight="1">
      <c r="A69" s="372" t="s">
        <v>166</v>
      </c>
      <c r="B69" s="627"/>
      <c r="C69" s="610" t="s">
        <v>75</v>
      </c>
      <c r="D69" s="611"/>
      <c r="E69" s="611"/>
      <c r="F69" s="611"/>
      <c r="G69" s="611"/>
      <c r="H69" s="611"/>
      <c r="I69" s="611"/>
      <c r="J69" s="611"/>
      <c r="K69" s="612"/>
      <c r="L69" s="612"/>
      <c r="M69" s="612"/>
      <c r="N69" s="578"/>
      <c r="O69" s="526"/>
      <c r="P69" s="526"/>
      <c r="Q69" s="526"/>
      <c r="R69" s="526" t="s">
        <v>127</v>
      </c>
      <c r="S69" s="526"/>
      <c r="T69" s="180"/>
      <c r="U69" s="181"/>
      <c r="V69" s="526">
        <v>1</v>
      </c>
      <c r="W69" s="890"/>
      <c r="X69" s="861">
        <v>70</v>
      </c>
      <c r="Y69" s="633"/>
      <c r="Z69" s="558">
        <f t="shared" si="12"/>
        <v>56</v>
      </c>
      <c r="AA69" s="559"/>
      <c r="AB69" s="656"/>
      <c r="AC69" s="657"/>
      <c r="AD69" s="869">
        <v>14</v>
      </c>
      <c r="AE69" s="869"/>
      <c r="AF69" s="870">
        <v>12</v>
      </c>
      <c r="AG69" s="707"/>
      <c r="AH69" s="707">
        <v>2</v>
      </c>
      <c r="AI69" s="707"/>
      <c r="AJ69" s="871"/>
      <c r="AK69" s="833"/>
      <c r="AL69" s="841"/>
      <c r="AM69" s="840"/>
      <c r="AN69" s="840"/>
      <c r="AO69" s="840"/>
      <c r="AP69" s="840"/>
      <c r="AQ69" s="353"/>
      <c r="AR69" s="841"/>
      <c r="AS69" s="840"/>
      <c r="AT69" s="840"/>
      <c r="AU69" s="840"/>
      <c r="AV69" s="840"/>
      <c r="AW69" s="353"/>
      <c r="AX69" s="945"/>
      <c r="AY69" s="560"/>
      <c r="AZ69" s="560"/>
      <c r="BA69" s="560"/>
      <c r="BB69" s="560"/>
      <c r="BC69" s="563"/>
      <c r="BD69" s="352"/>
      <c r="BE69" s="560"/>
      <c r="BF69" s="560"/>
      <c r="BG69" s="560"/>
      <c r="BH69" s="560"/>
      <c r="BI69" s="563"/>
      <c r="BJ69" s="139"/>
      <c r="BK69" s="135"/>
      <c r="BL69" s="134"/>
      <c r="BM69" s="135"/>
      <c r="BN69" s="134"/>
      <c r="BO69" s="139"/>
      <c r="BP69" s="123">
        <v>12</v>
      </c>
      <c r="BQ69" s="114"/>
      <c r="BR69" s="353">
        <v>2</v>
      </c>
      <c r="BS69" s="631"/>
      <c r="BT69" s="353">
        <v>1</v>
      </c>
      <c r="BU69" s="373"/>
      <c r="BV69" s="239"/>
      <c r="BW69" s="239"/>
      <c r="BX69" s="240"/>
      <c r="BY69" s="241"/>
      <c r="BZ69" s="241"/>
      <c r="CA69" s="242"/>
      <c r="CB69" s="106">
        <f t="shared" si="5"/>
        <v>14</v>
      </c>
      <c r="CC69" s="107">
        <f t="shared" si="7"/>
        <v>12</v>
      </c>
      <c r="CD69" s="107">
        <f t="shared" si="8"/>
        <v>2</v>
      </c>
      <c r="CE69" s="3"/>
      <c r="CF69" s="5"/>
      <c r="CG69" s="5"/>
      <c r="CH69" s="5"/>
      <c r="CI69" s="5"/>
      <c r="CJ69" s="5"/>
    </row>
    <row r="70" spans="1:88" s="6" customFormat="1" ht="31.5" customHeight="1">
      <c r="A70" s="372" t="s">
        <v>242</v>
      </c>
      <c r="B70" s="627"/>
      <c r="C70" s="610" t="s">
        <v>76</v>
      </c>
      <c r="D70" s="611"/>
      <c r="E70" s="611"/>
      <c r="F70" s="611"/>
      <c r="G70" s="611"/>
      <c r="H70" s="611"/>
      <c r="I70" s="611"/>
      <c r="J70" s="611"/>
      <c r="K70" s="612"/>
      <c r="L70" s="612"/>
      <c r="M70" s="612"/>
      <c r="N70" s="578"/>
      <c r="O70" s="526"/>
      <c r="P70" s="526"/>
      <c r="Q70" s="526"/>
      <c r="R70" s="526" t="s">
        <v>127</v>
      </c>
      <c r="S70" s="526"/>
      <c r="T70" s="180"/>
      <c r="U70" s="181"/>
      <c r="V70" s="526"/>
      <c r="W70" s="890"/>
      <c r="X70" s="1034">
        <v>78</v>
      </c>
      <c r="Y70" s="1035"/>
      <c r="Z70" s="558">
        <f t="shared" si="12"/>
        <v>66</v>
      </c>
      <c r="AA70" s="559"/>
      <c r="AB70" s="1019"/>
      <c r="AC70" s="1020"/>
      <c r="AD70" s="1022">
        <v>12</v>
      </c>
      <c r="AE70" s="869"/>
      <c r="AF70" s="870">
        <v>10</v>
      </c>
      <c r="AG70" s="707"/>
      <c r="AH70" s="707">
        <v>2</v>
      </c>
      <c r="AI70" s="707"/>
      <c r="AJ70" s="871"/>
      <c r="AK70" s="833"/>
      <c r="AL70" s="841"/>
      <c r="AM70" s="840"/>
      <c r="AN70" s="840"/>
      <c r="AO70" s="840"/>
      <c r="AP70" s="840"/>
      <c r="AQ70" s="353"/>
      <c r="AR70" s="841"/>
      <c r="AS70" s="840"/>
      <c r="AT70" s="840"/>
      <c r="AU70" s="840"/>
      <c r="AV70" s="840"/>
      <c r="AW70" s="353"/>
      <c r="AX70" s="945"/>
      <c r="AY70" s="560"/>
      <c r="AZ70" s="560"/>
      <c r="BA70" s="560"/>
      <c r="BB70" s="560"/>
      <c r="BC70" s="563"/>
      <c r="BD70" s="352"/>
      <c r="BE70" s="560"/>
      <c r="BF70" s="560"/>
      <c r="BG70" s="560"/>
      <c r="BH70" s="560"/>
      <c r="BI70" s="563"/>
      <c r="BJ70" s="152">
        <v>10</v>
      </c>
      <c r="BK70" s="153"/>
      <c r="BL70" s="108"/>
      <c r="BM70" s="153">
        <v>2</v>
      </c>
      <c r="BN70" s="91"/>
      <c r="BO70" s="92"/>
      <c r="BP70" s="136"/>
      <c r="BQ70" s="135"/>
      <c r="BR70" s="134"/>
      <c r="BS70" s="135"/>
      <c r="BT70" s="134"/>
      <c r="BU70" s="138"/>
      <c r="BV70" s="239"/>
      <c r="BW70" s="239"/>
      <c r="BX70" s="240"/>
      <c r="BY70" s="241"/>
      <c r="BZ70" s="241"/>
      <c r="CA70" s="242"/>
      <c r="CB70" s="106">
        <f t="shared" si="5"/>
        <v>10</v>
      </c>
      <c r="CC70" s="107">
        <f t="shared" si="7"/>
        <v>10</v>
      </c>
      <c r="CD70" s="107">
        <f t="shared" si="8"/>
        <v>0</v>
      </c>
      <c r="CE70" s="3"/>
      <c r="CF70" s="5"/>
      <c r="CG70" s="5"/>
      <c r="CH70" s="5"/>
      <c r="CI70" s="5"/>
      <c r="CJ70" s="5"/>
    </row>
    <row r="71" spans="1:88" s="6" customFormat="1" ht="59.25" customHeight="1">
      <c r="A71" s="372" t="s">
        <v>167</v>
      </c>
      <c r="B71" s="627"/>
      <c r="C71" s="580" t="s">
        <v>90</v>
      </c>
      <c r="D71" s="375"/>
      <c r="E71" s="375"/>
      <c r="F71" s="375"/>
      <c r="G71" s="375"/>
      <c r="H71" s="375"/>
      <c r="I71" s="375"/>
      <c r="J71" s="375"/>
      <c r="K71" s="375"/>
      <c r="L71" s="375"/>
      <c r="M71" s="375"/>
      <c r="N71" s="594" t="s">
        <v>125</v>
      </c>
      <c r="O71" s="379"/>
      <c r="P71" s="872"/>
      <c r="Q71" s="872"/>
      <c r="R71" s="872"/>
      <c r="S71" s="872"/>
      <c r="T71" s="180"/>
      <c r="U71" s="190"/>
      <c r="V71" s="1212"/>
      <c r="W71" s="1213"/>
      <c r="X71" s="861">
        <v>102</v>
      </c>
      <c r="Y71" s="633"/>
      <c r="Z71" s="558">
        <f t="shared" si="12"/>
        <v>90</v>
      </c>
      <c r="AA71" s="559"/>
      <c r="AB71" s="652"/>
      <c r="AC71" s="653"/>
      <c r="AD71" s="869">
        <v>12</v>
      </c>
      <c r="AE71" s="869"/>
      <c r="AF71" s="1021">
        <v>8</v>
      </c>
      <c r="AG71" s="368"/>
      <c r="AH71" s="637">
        <v>4</v>
      </c>
      <c r="AI71" s="710"/>
      <c r="AJ71" s="833"/>
      <c r="AK71" s="834"/>
      <c r="AL71" s="698"/>
      <c r="AM71" s="363"/>
      <c r="AN71" s="353"/>
      <c r="AO71" s="423"/>
      <c r="AP71" s="353"/>
      <c r="AQ71" s="361"/>
      <c r="AR71" s="698">
        <v>8</v>
      </c>
      <c r="AS71" s="363"/>
      <c r="AT71" s="353">
        <v>4</v>
      </c>
      <c r="AU71" s="423"/>
      <c r="AV71" s="353"/>
      <c r="AW71" s="361"/>
      <c r="AX71" s="365"/>
      <c r="AY71" s="351"/>
      <c r="AZ71" s="348"/>
      <c r="BA71" s="352"/>
      <c r="BB71" s="348"/>
      <c r="BC71" s="349"/>
      <c r="BD71" s="350"/>
      <c r="BE71" s="351"/>
      <c r="BF71" s="348"/>
      <c r="BG71" s="352"/>
      <c r="BH71" s="348"/>
      <c r="BI71" s="349"/>
      <c r="BJ71" s="139"/>
      <c r="BK71" s="135"/>
      <c r="BL71" s="134"/>
      <c r="BM71" s="135"/>
      <c r="BN71" s="134"/>
      <c r="BO71" s="139"/>
      <c r="BP71" s="136"/>
      <c r="BQ71" s="135"/>
      <c r="BR71" s="134"/>
      <c r="BS71" s="135"/>
      <c r="BT71" s="134"/>
      <c r="BU71" s="138"/>
      <c r="BV71" s="239"/>
      <c r="BW71" s="243"/>
      <c r="BX71" s="244"/>
      <c r="BY71" s="241"/>
      <c r="BZ71" s="245"/>
      <c r="CA71" s="246"/>
      <c r="CB71" s="106">
        <f t="shared" si="5"/>
        <v>12</v>
      </c>
      <c r="CC71" s="107">
        <f t="shared" si="7"/>
        <v>8</v>
      </c>
      <c r="CD71" s="107">
        <f t="shared" si="8"/>
        <v>4</v>
      </c>
      <c r="CE71" s="3"/>
      <c r="CF71" s="5"/>
      <c r="CG71" s="5"/>
      <c r="CH71" s="5"/>
      <c r="CI71" s="5"/>
      <c r="CJ71" s="5"/>
    </row>
    <row r="72" spans="1:88" s="6" customFormat="1" ht="33" customHeight="1">
      <c r="A72" s="372" t="s">
        <v>168</v>
      </c>
      <c r="B72" s="627"/>
      <c r="C72" s="580" t="s">
        <v>100</v>
      </c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594" t="s">
        <v>127</v>
      </c>
      <c r="O72" s="379"/>
      <c r="P72" s="379"/>
      <c r="Q72" s="379"/>
      <c r="R72" s="379"/>
      <c r="S72" s="379"/>
      <c r="T72" s="180"/>
      <c r="U72" s="247"/>
      <c r="V72" s="379"/>
      <c r="W72" s="1115"/>
      <c r="X72" s="861">
        <v>59</v>
      </c>
      <c r="Y72" s="633"/>
      <c r="Z72" s="558">
        <f t="shared" si="12"/>
        <v>47</v>
      </c>
      <c r="AA72" s="559"/>
      <c r="AB72" s="652"/>
      <c r="AC72" s="653"/>
      <c r="AD72" s="869">
        <v>12</v>
      </c>
      <c r="AE72" s="869"/>
      <c r="AF72" s="1021">
        <v>12</v>
      </c>
      <c r="AG72" s="368"/>
      <c r="AH72" s="637"/>
      <c r="AI72" s="368"/>
      <c r="AJ72" s="833"/>
      <c r="AK72" s="834"/>
      <c r="AL72" s="698">
        <v>12</v>
      </c>
      <c r="AM72" s="363"/>
      <c r="AN72" s="118"/>
      <c r="AO72" s="137"/>
      <c r="AP72" s="353"/>
      <c r="AQ72" s="361"/>
      <c r="AR72" s="698"/>
      <c r="AS72" s="363"/>
      <c r="AT72" s="118"/>
      <c r="AU72" s="137"/>
      <c r="AV72" s="353"/>
      <c r="AW72" s="361"/>
      <c r="AX72" s="365"/>
      <c r="AY72" s="351"/>
      <c r="AZ72" s="155"/>
      <c r="BA72" s="156"/>
      <c r="BB72" s="348"/>
      <c r="BC72" s="349"/>
      <c r="BD72" s="350"/>
      <c r="BE72" s="351"/>
      <c r="BF72" s="155"/>
      <c r="BG72" s="156"/>
      <c r="BH72" s="348"/>
      <c r="BI72" s="349"/>
      <c r="BJ72" s="817"/>
      <c r="BK72" s="810"/>
      <c r="BL72" s="400"/>
      <c r="BM72" s="810"/>
      <c r="BN72" s="400"/>
      <c r="BO72" s="817"/>
      <c r="BP72" s="821"/>
      <c r="BQ72" s="810"/>
      <c r="BR72" s="400"/>
      <c r="BS72" s="810"/>
      <c r="BT72" s="400"/>
      <c r="BU72" s="401"/>
      <c r="BV72" s="239"/>
      <c r="BW72" s="243"/>
      <c r="BX72" s="244"/>
      <c r="BY72" s="241"/>
      <c r="BZ72" s="245"/>
      <c r="CA72" s="246"/>
      <c r="CB72" s="106">
        <f t="shared" si="5"/>
        <v>12</v>
      </c>
      <c r="CC72" s="107">
        <f t="shared" si="7"/>
        <v>12</v>
      </c>
      <c r="CD72" s="107">
        <f t="shared" si="8"/>
        <v>0</v>
      </c>
      <c r="CE72" s="3"/>
      <c r="CF72" s="5"/>
      <c r="CG72" s="5"/>
      <c r="CH72" s="5"/>
      <c r="CI72" s="5"/>
      <c r="CJ72" s="5"/>
    </row>
    <row r="73" spans="1:88" s="6" customFormat="1" ht="48" customHeight="1">
      <c r="A73" s="372" t="s">
        <v>169</v>
      </c>
      <c r="B73" s="627"/>
      <c r="C73" s="1025" t="s">
        <v>101</v>
      </c>
      <c r="D73" s="1026"/>
      <c r="E73" s="1026"/>
      <c r="F73" s="1026"/>
      <c r="G73" s="1026"/>
      <c r="H73" s="1026"/>
      <c r="I73" s="1026"/>
      <c r="J73" s="1026"/>
      <c r="K73" s="1026"/>
      <c r="L73" s="1026"/>
      <c r="M73" s="1026"/>
      <c r="N73" s="594" t="s">
        <v>127</v>
      </c>
      <c r="O73" s="379"/>
      <c r="P73" s="379"/>
      <c r="Q73" s="379"/>
      <c r="R73" s="379"/>
      <c r="S73" s="379"/>
      <c r="T73" s="180"/>
      <c r="U73" s="247"/>
      <c r="V73" s="379">
        <v>1</v>
      </c>
      <c r="W73" s="1115"/>
      <c r="X73" s="861">
        <v>108</v>
      </c>
      <c r="Y73" s="633"/>
      <c r="Z73" s="558">
        <f t="shared" si="12"/>
        <v>86</v>
      </c>
      <c r="AA73" s="559"/>
      <c r="AB73" s="1030"/>
      <c r="AC73" s="1031"/>
      <c r="AD73" s="869">
        <v>22</v>
      </c>
      <c r="AE73" s="869"/>
      <c r="AF73" s="1023">
        <v>17</v>
      </c>
      <c r="AG73" s="1024"/>
      <c r="AH73" s="859">
        <v>5</v>
      </c>
      <c r="AI73" s="860"/>
      <c r="AJ73" s="848"/>
      <c r="AK73" s="849"/>
      <c r="AL73" s="829">
        <v>17</v>
      </c>
      <c r="AM73" s="830"/>
      <c r="AN73" s="824">
        <v>5</v>
      </c>
      <c r="AO73" s="825"/>
      <c r="AP73" s="824">
        <v>1</v>
      </c>
      <c r="AQ73" s="844"/>
      <c r="AR73" s="829"/>
      <c r="AS73" s="830"/>
      <c r="AT73" s="824"/>
      <c r="AU73" s="825"/>
      <c r="AV73" s="824"/>
      <c r="AW73" s="844"/>
      <c r="AX73" s="954"/>
      <c r="AY73" s="857"/>
      <c r="AZ73" s="850"/>
      <c r="BA73" s="851"/>
      <c r="BB73" s="850"/>
      <c r="BC73" s="959"/>
      <c r="BD73" s="856"/>
      <c r="BE73" s="857"/>
      <c r="BF73" s="850"/>
      <c r="BG73" s="851"/>
      <c r="BH73" s="850"/>
      <c r="BI73" s="959"/>
      <c r="BJ73" s="817"/>
      <c r="BK73" s="810"/>
      <c r="BL73" s="400"/>
      <c r="BM73" s="810"/>
      <c r="BN73" s="400"/>
      <c r="BO73" s="817"/>
      <c r="BP73" s="821"/>
      <c r="BQ73" s="810"/>
      <c r="BR73" s="400"/>
      <c r="BS73" s="810"/>
      <c r="BT73" s="400"/>
      <c r="BU73" s="401"/>
      <c r="BV73" s="239"/>
      <c r="BW73" s="243"/>
      <c r="BX73" s="244"/>
      <c r="BY73" s="241"/>
      <c r="BZ73" s="245"/>
      <c r="CA73" s="246"/>
      <c r="CB73" s="106">
        <f aca="true" t="shared" si="13" ref="CB73:CB96">SUM(BZ73,BY73,BW73,BV73,BR73,BP73,BL73,BJ73,BF73,BD73,AZ73,AX73,AT73,AR73,AN73,AL73)</f>
        <v>22</v>
      </c>
      <c r="CC73" s="107">
        <f t="shared" si="7"/>
        <v>17</v>
      </c>
      <c r="CD73" s="107">
        <f t="shared" si="8"/>
        <v>5</v>
      </c>
      <c r="CE73" s="3"/>
      <c r="CF73" s="5"/>
      <c r="CG73" s="5"/>
      <c r="CH73" s="5"/>
      <c r="CI73" s="5"/>
      <c r="CJ73" s="5"/>
    </row>
    <row r="74" spans="1:88" s="6" customFormat="1" ht="30" customHeight="1" thickBot="1">
      <c r="A74" s="372" t="s">
        <v>170</v>
      </c>
      <c r="B74" s="627"/>
      <c r="C74" s="580" t="s">
        <v>145</v>
      </c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592"/>
      <c r="O74" s="593"/>
      <c r="P74" s="593"/>
      <c r="Q74" s="593"/>
      <c r="R74" s="593"/>
      <c r="S74" s="593"/>
      <c r="T74" s="209"/>
      <c r="U74" s="270" t="s">
        <v>127</v>
      </c>
      <c r="V74" s="593">
        <v>1</v>
      </c>
      <c r="W74" s="1128"/>
      <c r="X74" s="630">
        <v>62</v>
      </c>
      <c r="Y74" s="631"/>
      <c r="Z74" s="585">
        <f t="shared" si="12"/>
        <v>46</v>
      </c>
      <c r="AA74" s="586"/>
      <c r="AB74" s="652"/>
      <c r="AC74" s="658"/>
      <c r="AD74" s="366">
        <v>16</v>
      </c>
      <c r="AE74" s="367"/>
      <c r="AF74" s="366">
        <v>12</v>
      </c>
      <c r="AG74" s="368"/>
      <c r="AH74" s="521">
        <v>4</v>
      </c>
      <c r="AI74" s="368"/>
      <c r="AJ74" s="369"/>
      <c r="AK74" s="371"/>
      <c r="AL74" s="362"/>
      <c r="AM74" s="363"/>
      <c r="AN74" s="144"/>
      <c r="AO74" s="147"/>
      <c r="AP74" s="360"/>
      <c r="AQ74" s="361"/>
      <c r="AR74" s="362"/>
      <c r="AS74" s="363"/>
      <c r="AT74" s="144"/>
      <c r="AU74" s="147"/>
      <c r="AV74" s="360"/>
      <c r="AW74" s="361"/>
      <c r="AX74" s="365"/>
      <c r="AY74" s="351"/>
      <c r="AZ74" s="142"/>
      <c r="BA74" s="117"/>
      <c r="BB74" s="348"/>
      <c r="BC74" s="349"/>
      <c r="BD74" s="350"/>
      <c r="BE74" s="351"/>
      <c r="BF74" s="142"/>
      <c r="BG74" s="117"/>
      <c r="BH74" s="348"/>
      <c r="BI74" s="349"/>
      <c r="BJ74" s="68"/>
      <c r="BK74" s="67"/>
      <c r="BL74" s="66"/>
      <c r="BM74" s="67"/>
      <c r="BN74" s="66"/>
      <c r="BO74" s="68"/>
      <c r="BP74" s="140"/>
      <c r="BQ74" s="137"/>
      <c r="BR74" s="66"/>
      <c r="BS74" s="67"/>
      <c r="BT74" s="66"/>
      <c r="BU74" s="70"/>
      <c r="BV74" s="239"/>
      <c r="BW74" s="243"/>
      <c r="BX74" s="248"/>
      <c r="BY74" s="184">
        <v>12</v>
      </c>
      <c r="BZ74" s="245">
        <v>4</v>
      </c>
      <c r="CA74" s="249">
        <v>1</v>
      </c>
      <c r="CB74" s="106">
        <f t="shared" si="13"/>
        <v>16</v>
      </c>
      <c r="CC74" s="107">
        <f t="shared" si="7"/>
        <v>12</v>
      </c>
      <c r="CD74" s="107">
        <f t="shared" si="8"/>
        <v>4</v>
      </c>
      <c r="CE74" s="3"/>
      <c r="CF74" s="5"/>
      <c r="CG74" s="5"/>
      <c r="CH74" s="5"/>
      <c r="CI74" s="5"/>
      <c r="CJ74" s="5"/>
    </row>
    <row r="75" spans="1:88" s="6" customFormat="1" ht="51.75" customHeight="1" thickBot="1">
      <c r="A75" s="1157" t="s">
        <v>77</v>
      </c>
      <c r="B75" s="1158"/>
      <c r="C75" s="1027" t="s">
        <v>78</v>
      </c>
      <c r="D75" s="1028"/>
      <c r="E75" s="1028"/>
      <c r="F75" s="1028"/>
      <c r="G75" s="1028"/>
      <c r="H75" s="1028"/>
      <c r="I75" s="1028"/>
      <c r="J75" s="1028"/>
      <c r="K75" s="1029"/>
      <c r="L75" s="1029"/>
      <c r="M75" s="1029"/>
      <c r="N75" s="1120"/>
      <c r="O75" s="1116"/>
      <c r="P75" s="1116"/>
      <c r="Q75" s="1116"/>
      <c r="R75" s="1116"/>
      <c r="S75" s="1116"/>
      <c r="T75" s="193"/>
      <c r="U75" s="194"/>
      <c r="V75" s="1116">
        <f>SUM(V87,V84,V80,V76)</f>
        <v>11</v>
      </c>
      <c r="W75" s="1117"/>
      <c r="X75" s="583">
        <f>SUM(X76,X80,X84,X87)</f>
        <v>2170</v>
      </c>
      <c r="Y75" s="584"/>
      <c r="Z75" s="584">
        <f>SUM(Z76,Z80,Z84,Z87)</f>
        <v>1712</v>
      </c>
      <c r="AA75" s="584"/>
      <c r="AB75" s="584">
        <f>SUM(AB76,AB80,AB84,AB87)</f>
        <v>900</v>
      </c>
      <c r="AC75" s="584"/>
      <c r="AD75" s="831">
        <f>AD76+AD80+AD84+AD87</f>
        <v>458</v>
      </c>
      <c r="AE75" s="832"/>
      <c r="AF75" s="831">
        <f>AF76+AF80+AF84+AF87</f>
        <v>365</v>
      </c>
      <c r="AG75" s="832"/>
      <c r="AH75" s="831">
        <f>AH76+AH80+AH84+AH87</f>
        <v>83</v>
      </c>
      <c r="AI75" s="832"/>
      <c r="AJ75" s="831">
        <f>AJ76+AJ80+AJ84+AJ87</f>
        <v>10</v>
      </c>
      <c r="AK75" s="832"/>
      <c r="AL75" s="803">
        <f>SUM(AL76:AM91)</f>
        <v>0</v>
      </c>
      <c r="AM75" s="700"/>
      <c r="AN75" s="699">
        <f>SUM(AN76:AO91)</f>
        <v>0</v>
      </c>
      <c r="AO75" s="700"/>
      <c r="AP75" s="699">
        <f>SUM(AP76:AQ91)</f>
        <v>0</v>
      </c>
      <c r="AQ75" s="802"/>
      <c r="AR75" s="803">
        <f>SUM(AR76)</f>
        <v>12</v>
      </c>
      <c r="AS75" s="700"/>
      <c r="AT75" s="699">
        <f>SUM(AT76)</f>
        <v>2</v>
      </c>
      <c r="AU75" s="700"/>
      <c r="AV75" s="699">
        <f>SUM(AV76)</f>
        <v>1</v>
      </c>
      <c r="AW75" s="802"/>
      <c r="AX75" s="835">
        <f>SUM(AX76:AY91)</f>
        <v>0</v>
      </c>
      <c r="AY75" s="836"/>
      <c r="AZ75" s="956">
        <f>SUM(AZ76:BA91)</f>
        <v>0</v>
      </c>
      <c r="BA75" s="836"/>
      <c r="BB75" s="956">
        <f>SUM(BB76:BC91)</f>
        <v>0</v>
      </c>
      <c r="BC75" s="957"/>
      <c r="BD75" s="956">
        <f>SUM(BD80)</f>
        <v>36</v>
      </c>
      <c r="BE75" s="836"/>
      <c r="BF75" s="956">
        <f>SUM(BF80)</f>
        <v>8</v>
      </c>
      <c r="BG75" s="836"/>
      <c r="BH75" s="956">
        <f>SUM(BH80)</f>
        <v>2</v>
      </c>
      <c r="BI75" s="957"/>
      <c r="BJ75" s="699">
        <f>SUM(BJ87)</f>
        <v>8</v>
      </c>
      <c r="BK75" s="700"/>
      <c r="BL75" s="699">
        <f>SUM(BL87)</f>
        <v>4</v>
      </c>
      <c r="BM75" s="700"/>
      <c r="BN75" s="699">
        <f>SUM(BN76:BO91)</f>
        <v>0</v>
      </c>
      <c r="BO75" s="802"/>
      <c r="BP75" s="803">
        <f>SUM(BP76,BP80)</f>
        <v>66</v>
      </c>
      <c r="BQ75" s="700"/>
      <c r="BR75" s="699">
        <f>SUM(BR76:BS91)</f>
        <v>26</v>
      </c>
      <c r="BS75" s="700"/>
      <c r="BT75" s="699">
        <f>SUM(BT76:BU91)</f>
        <v>4</v>
      </c>
      <c r="BU75" s="816"/>
      <c r="BV75" s="196">
        <f>SUM(BV76,BV80,BV84)</f>
        <v>160</v>
      </c>
      <c r="BW75" s="215">
        <f>SUM(BW76:BW91)</f>
        <v>0</v>
      </c>
      <c r="BX75" s="216">
        <f>SUM(BX76:BX91)</f>
        <v>0</v>
      </c>
      <c r="BY75" s="199">
        <f>SUM(BY76,BY80,BY84)</f>
        <v>83</v>
      </c>
      <c r="BZ75" s="217">
        <f>SUM(BZ76,BZ80,BZ84)</f>
        <v>53</v>
      </c>
      <c r="CA75" s="218">
        <f>SUM(CA76:CA91)</f>
        <v>4</v>
      </c>
      <c r="CB75" s="106">
        <f t="shared" si="13"/>
        <v>458</v>
      </c>
      <c r="CC75" s="107">
        <f t="shared" si="7"/>
        <v>365</v>
      </c>
      <c r="CD75" s="107">
        <f t="shared" si="8"/>
        <v>93</v>
      </c>
      <c r="CE75" s="3"/>
      <c r="CF75" s="5"/>
      <c r="CG75" s="5"/>
      <c r="CH75" s="5"/>
      <c r="CI75" s="5"/>
      <c r="CJ75" s="5"/>
    </row>
    <row r="76" spans="1:88" s="6" customFormat="1" ht="95.25" customHeight="1">
      <c r="A76" s="1157" t="s">
        <v>79</v>
      </c>
      <c r="B76" s="1158"/>
      <c r="C76" s="1037" t="s">
        <v>80</v>
      </c>
      <c r="D76" s="1038"/>
      <c r="E76" s="1038"/>
      <c r="F76" s="1038"/>
      <c r="G76" s="1038"/>
      <c r="H76" s="1038"/>
      <c r="I76" s="1038"/>
      <c r="J76" s="1038"/>
      <c r="K76" s="1039"/>
      <c r="L76" s="1039"/>
      <c r="M76" s="1039"/>
      <c r="N76" s="1165" t="s">
        <v>212</v>
      </c>
      <c r="O76" s="1113"/>
      <c r="P76" s="1113"/>
      <c r="Q76" s="1114"/>
      <c r="R76" s="1113" t="s">
        <v>213</v>
      </c>
      <c r="S76" s="1113"/>
      <c r="T76" s="339"/>
      <c r="U76" s="232" t="s">
        <v>214</v>
      </c>
      <c r="V76" s="1113">
        <f>SUM(V77:W79)</f>
        <v>5</v>
      </c>
      <c r="W76" s="1114"/>
      <c r="X76" s="1110">
        <f>+X77+X78</f>
        <v>1200</v>
      </c>
      <c r="Y76" s="1111"/>
      <c r="Z76" s="1011">
        <f>SUM(Z77,Z78)</f>
        <v>960</v>
      </c>
      <c r="AA76" s="1012"/>
      <c r="AB76" s="1017">
        <f>SUM(AB79)</f>
        <v>288</v>
      </c>
      <c r="AC76" s="1018"/>
      <c r="AD76" s="1016">
        <f>AD77+AD78</f>
        <v>240</v>
      </c>
      <c r="AE76" s="1016"/>
      <c r="AF76" s="1013">
        <f>+AF77+AF78</f>
        <v>190</v>
      </c>
      <c r="AG76" s="648"/>
      <c r="AH76" s="648">
        <f>+AH77+AH78</f>
        <v>44</v>
      </c>
      <c r="AI76" s="648"/>
      <c r="AJ76" s="827">
        <f>SUM(AJ77:AK79)</f>
        <v>6</v>
      </c>
      <c r="AK76" s="828"/>
      <c r="AL76" s="855"/>
      <c r="AM76" s="804"/>
      <c r="AN76" s="846"/>
      <c r="AO76" s="804"/>
      <c r="AP76" s="846"/>
      <c r="AQ76" s="847"/>
      <c r="AR76" s="852">
        <f>SUM(AR78)</f>
        <v>12</v>
      </c>
      <c r="AS76" s="804"/>
      <c r="AT76" s="846">
        <f>SUM(AT78)</f>
        <v>2</v>
      </c>
      <c r="AU76" s="804"/>
      <c r="AV76" s="846">
        <v>1</v>
      </c>
      <c r="AW76" s="847"/>
      <c r="AX76" s="965"/>
      <c r="AY76" s="966"/>
      <c r="AZ76" s="963"/>
      <c r="BA76" s="966"/>
      <c r="BB76" s="963"/>
      <c r="BC76" s="964"/>
      <c r="BD76" s="965"/>
      <c r="BE76" s="966"/>
      <c r="BF76" s="963"/>
      <c r="BG76" s="966"/>
      <c r="BH76" s="963"/>
      <c r="BI76" s="964"/>
      <c r="BJ76" s="852"/>
      <c r="BK76" s="804"/>
      <c r="BL76" s="846"/>
      <c r="BM76" s="804"/>
      <c r="BN76" s="846"/>
      <c r="BO76" s="847"/>
      <c r="BP76" s="854">
        <f>SUM(BP77,BP78)</f>
        <v>54</v>
      </c>
      <c r="BQ76" s="826"/>
      <c r="BR76" s="804"/>
      <c r="BS76" s="826"/>
      <c r="BT76" s="804"/>
      <c r="BU76" s="805"/>
      <c r="BV76" s="233">
        <f>SUM(BV77,BV78)</f>
        <v>86</v>
      </c>
      <c r="BW76" s="234"/>
      <c r="BX76" s="235"/>
      <c r="BY76" s="236">
        <f>SUM(BY77:BY79)</f>
        <v>38</v>
      </c>
      <c r="BZ76" s="237">
        <f>SUM(BZ77:BZ79)</f>
        <v>24</v>
      </c>
      <c r="CA76" s="238"/>
      <c r="CB76" s="106">
        <f t="shared" si="13"/>
        <v>216</v>
      </c>
      <c r="CC76" s="107">
        <f t="shared" si="7"/>
        <v>190</v>
      </c>
      <c r="CD76" s="107">
        <f t="shared" si="8"/>
        <v>26</v>
      </c>
      <c r="CE76" s="3"/>
      <c r="CF76" s="5"/>
      <c r="CG76" s="5"/>
      <c r="CH76" s="5"/>
      <c r="CI76" s="5"/>
      <c r="CJ76" s="5"/>
    </row>
    <row r="77" spans="1:88" s="6" customFormat="1" ht="51" customHeight="1">
      <c r="A77" s="372" t="s">
        <v>81</v>
      </c>
      <c r="B77" s="627"/>
      <c r="C77" s="374" t="s">
        <v>82</v>
      </c>
      <c r="D77" s="580"/>
      <c r="E77" s="580"/>
      <c r="F77" s="580"/>
      <c r="G77" s="580"/>
      <c r="H77" s="580"/>
      <c r="I77" s="580"/>
      <c r="J77" s="580"/>
      <c r="K77" s="580"/>
      <c r="L77" s="580"/>
      <c r="M77" s="1162"/>
      <c r="N77" s="632"/>
      <c r="O77" s="633"/>
      <c r="P77" s="1121"/>
      <c r="Q77" s="633"/>
      <c r="R77" s="1121" t="s">
        <v>127</v>
      </c>
      <c r="S77" s="633"/>
      <c r="T77" s="251" t="s">
        <v>127</v>
      </c>
      <c r="U77" s="181"/>
      <c r="V77" s="1121">
        <v>1</v>
      </c>
      <c r="W77" s="861"/>
      <c r="X77" s="632">
        <v>161</v>
      </c>
      <c r="Y77" s="633"/>
      <c r="Z77" s="558">
        <f>SUM(X77-AD77)</f>
        <v>127</v>
      </c>
      <c r="AA77" s="559"/>
      <c r="AB77" s="652"/>
      <c r="AC77" s="658"/>
      <c r="AD77" s="1075">
        <v>34</v>
      </c>
      <c r="AE77" s="1075"/>
      <c r="AF77" s="644">
        <v>28</v>
      </c>
      <c r="AG77" s="645"/>
      <c r="AH77" s="637">
        <v>6</v>
      </c>
      <c r="AI77" s="710"/>
      <c r="AJ77" s="637"/>
      <c r="AK77" s="708"/>
      <c r="AL77" s="698"/>
      <c r="AM77" s="423"/>
      <c r="AN77" s="353"/>
      <c r="AO77" s="423"/>
      <c r="AP77" s="353"/>
      <c r="AQ77" s="354"/>
      <c r="AR77" s="698"/>
      <c r="AS77" s="423"/>
      <c r="AT77" s="353"/>
      <c r="AU77" s="423"/>
      <c r="AV77" s="353"/>
      <c r="AW77" s="354"/>
      <c r="AX77" s="365"/>
      <c r="AY77" s="352"/>
      <c r="AZ77" s="348"/>
      <c r="BA77" s="352"/>
      <c r="BB77" s="348"/>
      <c r="BC77" s="958"/>
      <c r="BD77" s="365"/>
      <c r="BE77" s="352"/>
      <c r="BF77" s="348"/>
      <c r="BG77" s="352"/>
      <c r="BH77" s="348"/>
      <c r="BI77" s="958"/>
      <c r="BJ77" s="698"/>
      <c r="BK77" s="423"/>
      <c r="BL77" s="353"/>
      <c r="BM77" s="423"/>
      <c r="BN77" s="134"/>
      <c r="BO77" s="139"/>
      <c r="BP77" s="698">
        <v>16</v>
      </c>
      <c r="BQ77" s="423"/>
      <c r="BR77" s="353">
        <v>6</v>
      </c>
      <c r="BS77" s="423"/>
      <c r="BT77" s="134">
        <v>1</v>
      </c>
      <c r="BU77" s="138"/>
      <c r="BV77" s="205">
        <v>12</v>
      </c>
      <c r="BW77" s="239"/>
      <c r="BX77" s="240"/>
      <c r="BY77" s="252"/>
      <c r="BZ77" s="252"/>
      <c r="CA77" s="242"/>
      <c r="CB77" s="106">
        <f t="shared" si="13"/>
        <v>34</v>
      </c>
      <c r="CC77" s="107">
        <f t="shared" si="7"/>
        <v>28</v>
      </c>
      <c r="CD77" s="107">
        <f t="shared" si="8"/>
        <v>6</v>
      </c>
      <c r="CE77" s="3"/>
      <c r="CF77" s="5"/>
      <c r="CG77" s="5"/>
      <c r="CH77" s="5"/>
      <c r="CI77" s="5"/>
      <c r="CJ77" s="5"/>
    </row>
    <row r="78" spans="1:88" s="6" customFormat="1" ht="52.5" customHeight="1">
      <c r="A78" s="372" t="s">
        <v>171</v>
      </c>
      <c r="B78" s="627"/>
      <c r="C78" s="610" t="s">
        <v>83</v>
      </c>
      <c r="D78" s="611"/>
      <c r="E78" s="611"/>
      <c r="F78" s="611"/>
      <c r="G78" s="611"/>
      <c r="H78" s="611"/>
      <c r="I78" s="611"/>
      <c r="J78" s="611"/>
      <c r="K78" s="612"/>
      <c r="L78" s="612"/>
      <c r="M78" s="612"/>
      <c r="N78" s="578" t="s">
        <v>127</v>
      </c>
      <c r="O78" s="526"/>
      <c r="P78" s="526"/>
      <c r="Q78" s="526"/>
      <c r="R78" s="1122" t="s">
        <v>127</v>
      </c>
      <c r="S78" s="1127"/>
      <c r="T78" s="251" t="s">
        <v>127</v>
      </c>
      <c r="U78" s="253" t="s">
        <v>215</v>
      </c>
      <c r="V78" s="526">
        <v>4</v>
      </c>
      <c r="W78" s="1121"/>
      <c r="X78" s="578">
        <v>1039</v>
      </c>
      <c r="Y78" s="526"/>
      <c r="Z78" s="558">
        <f>SUM(X78-AD78)</f>
        <v>833</v>
      </c>
      <c r="AA78" s="559"/>
      <c r="AB78" s="656"/>
      <c r="AC78" s="657"/>
      <c r="AD78" s="654">
        <v>206</v>
      </c>
      <c r="AE78" s="655"/>
      <c r="AF78" s="646">
        <v>162</v>
      </c>
      <c r="AG78" s="647"/>
      <c r="AH78" s="707">
        <v>38</v>
      </c>
      <c r="AI78" s="707"/>
      <c r="AJ78" s="637">
        <v>6</v>
      </c>
      <c r="AK78" s="638"/>
      <c r="AL78" s="841"/>
      <c r="AM78" s="840"/>
      <c r="AN78" s="840"/>
      <c r="AO78" s="840"/>
      <c r="AP78" s="840"/>
      <c r="AQ78" s="353"/>
      <c r="AR78" s="698">
        <v>12</v>
      </c>
      <c r="AS78" s="423"/>
      <c r="AT78" s="353">
        <v>2</v>
      </c>
      <c r="AU78" s="631"/>
      <c r="AV78" s="353">
        <v>1</v>
      </c>
      <c r="AW78" s="354"/>
      <c r="AX78" s="945"/>
      <c r="AY78" s="560"/>
      <c r="AZ78" s="560"/>
      <c r="BA78" s="560"/>
      <c r="BB78" s="560"/>
      <c r="BC78" s="563"/>
      <c r="BD78" s="352"/>
      <c r="BE78" s="560"/>
      <c r="BF78" s="560"/>
      <c r="BG78" s="560"/>
      <c r="BH78" s="560"/>
      <c r="BI78" s="563"/>
      <c r="BJ78" s="139"/>
      <c r="BK78" s="135"/>
      <c r="BL78" s="134"/>
      <c r="BM78" s="135"/>
      <c r="BN78" s="134"/>
      <c r="BO78" s="139"/>
      <c r="BP78" s="698">
        <v>38</v>
      </c>
      <c r="BQ78" s="363"/>
      <c r="BR78" s="353">
        <v>18</v>
      </c>
      <c r="BS78" s="631"/>
      <c r="BT78" s="134">
        <v>2</v>
      </c>
      <c r="BU78" s="138"/>
      <c r="BV78" s="205">
        <v>74</v>
      </c>
      <c r="BW78" s="205"/>
      <c r="BX78" s="206"/>
      <c r="BY78" s="207">
        <v>38</v>
      </c>
      <c r="BZ78" s="207">
        <v>24</v>
      </c>
      <c r="CA78" s="208">
        <v>1</v>
      </c>
      <c r="CB78" s="106">
        <f t="shared" si="13"/>
        <v>206</v>
      </c>
      <c r="CC78" s="107">
        <f t="shared" si="7"/>
        <v>162</v>
      </c>
      <c r="CD78" s="107">
        <f t="shared" si="8"/>
        <v>44</v>
      </c>
      <c r="CE78" s="3"/>
      <c r="CF78" s="5"/>
      <c r="CG78" s="5"/>
      <c r="CH78" s="5"/>
      <c r="CI78" s="5"/>
      <c r="CJ78" s="5"/>
    </row>
    <row r="79" spans="1:88" s="6" customFormat="1" ht="52.5" customHeight="1">
      <c r="A79" s="372" t="s">
        <v>146</v>
      </c>
      <c r="B79" s="373"/>
      <c r="C79" s="374" t="s">
        <v>129</v>
      </c>
      <c r="D79" s="375"/>
      <c r="E79" s="375"/>
      <c r="F79" s="375"/>
      <c r="G79" s="375"/>
      <c r="H79" s="375"/>
      <c r="I79" s="375"/>
      <c r="J79" s="375"/>
      <c r="K79" s="375"/>
      <c r="L79" s="375"/>
      <c r="M79" s="376"/>
      <c r="N79" s="581"/>
      <c r="O79" s="631"/>
      <c r="P79" s="1118"/>
      <c r="Q79" s="631"/>
      <c r="R79" s="1118"/>
      <c r="S79" s="631"/>
      <c r="T79" s="180"/>
      <c r="U79" s="253" t="s">
        <v>246</v>
      </c>
      <c r="V79" s="1118"/>
      <c r="W79" s="1119"/>
      <c r="X79" s="335"/>
      <c r="Y79" s="338"/>
      <c r="Z79" s="336"/>
      <c r="AA79" s="337"/>
      <c r="AB79" s="652">
        <v>288</v>
      </c>
      <c r="AC79" s="653"/>
      <c r="AD79" s="654"/>
      <c r="AE79" s="655"/>
      <c r="AF79" s="254"/>
      <c r="AG79" s="255"/>
      <c r="AH79" s="122"/>
      <c r="AI79" s="149"/>
      <c r="AJ79" s="124"/>
      <c r="AK79" s="125"/>
      <c r="AL79" s="123"/>
      <c r="AM79" s="114"/>
      <c r="AN79" s="113"/>
      <c r="AO79" s="114"/>
      <c r="AP79" s="113"/>
      <c r="AQ79" s="145"/>
      <c r="AR79" s="123"/>
      <c r="AS79" s="128"/>
      <c r="AT79" s="113"/>
      <c r="AU79" s="114"/>
      <c r="AV79" s="113"/>
      <c r="AW79" s="145"/>
      <c r="AX79" s="129"/>
      <c r="AY79" s="116"/>
      <c r="AZ79" s="142"/>
      <c r="BA79" s="117"/>
      <c r="BB79" s="142"/>
      <c r="BC79" s="146"/>
      <c r="BD79" s="115"/>
      <c r="BE79" s="116"/>
      <c r="BF79" s="142"/>
      <c r="BG79" s="117"/>
      <c r="BH79" s="142"/>
      <c r="BI79" s="146"/>
      <c r="BJ79" s="139"/>
      <c r="BK79" s="135"/>
      <c r="BL79" s="134"/>
      <c r="BM79" s="135"/>
      <c r="BN79" s="134"/>
      <c r="BO79" s="139"/>
      <c r="BP79" s="136"/>
      <c r="BQ79" s="135"/>
      <c r="BR79" s="134"/>
      <c r="BS79" s="135"/>
      <c r="BT79" s="134"/>
      <c r="BU79" s="138"/>
      <c r="BV79" s="239"/>
      <c r="BW79" s="243"/>
      <c r="BX79" s="248"/>
      <c r="BY79" s="241"/>
      <c r="BZ79" s="245"/>
      <c r="CA79" s="249"/>
      <c r="CB79" s="106">
        <f t="shared" si="13"/>
        <v>0</v>
      </c>
      <c r="CC79" s="107">
        <f t="shared" si="7"/>
        <v>0</v>
      </c>
      <c r="CD79" s="107">
        <f t="shared" si="8"/>
        <v>0</v>
      </c>
      <c r="CE79" s="3"/>
      <c r="CF79" s="5"/>
      <c r="CG79" s="5"/>
      <c r="CH79" s="5"/>
      <c r="CI79" s="5"/>
      <c r="CJ79" s="5"/>
    </row>
    <row r="80" spans="1:88" s="6" customFormat="1" ht="74.25" customHeight="1">
      <c r="A80" s="1157" t="s">
        <v>85</v>
      </c>
      <c r="B80" s="1158"/>
      <c r="C80" s="1166" t="s">
        <v>86</v>
      </c>
      <c r="D80" s="1167"/>
      <c r="E80" s="1167"/>
      <c r="F80" s="1167"/>
      <c r="G80" s="1167"/>
      <c r="H80" s="1167"/>
      <c r="I80" s="1167"/>
      <c r="J80" s="1167"/>
      <c r="K80" s="1168"/>
      <c r="L80" s="1168"/>
      <c r="M80" s="1168"/>
      <c r="N80" s="1126"/>
      <c r="O80" s="634"/>
      <c r="P80" s="634" t="s">
        <v>213</v>
      </c>
      <c r="Q80" s="634"/>
      <c r="R80" s="1182" t="s">
        <v>216</v>
      </c>
      <c r="S80" s="634"/>
      <c r="T80" s="180"/>
      <c r="U80" s="250" t="s">
        <v>217</v>
      </c>
      <c r="V80" s="634">
        <v>4</v>
      </c>
      <c r="W80" s="1125"/>
      <c r="X80" s="1106">
        <f>SUM(X81:Y83)</f>
        <v>555</v>
      </c>
      <c r="Y80" s="1107"/>
      <c r="Z80" s="1108">
        <f>SUM(Z81)</f>
        <v>418</v>
      </c>
      <c r="AA80" s="1109"/>
      <c r="AB80" s="650">
        <f>SUM(AB81:AC83)</f>
        <v>396</v>
      </c>
      <c r="AC80" s="651"/>
      <c r="AD80" s="1218">
        <f>SUM(AD81:AE83)</f>
        <v>137</v>
      </c>
      <c r="AE80" s="1219"/>
      <c r="AF80" s="1215">
        <f>SUM(AF81:AG83)</f>
        <v>117</v>
      </c>
      <c r="AG80" s="635"/>
      <c r="AH80" s="635">
        <f>SUM(AH81:AI83)</f>
        <v>20</v>
      </c>
      <c r="AI80" s="635"/>
      <c r="AJ80" s="635">
        <f>SUM(AJ81:AK83)</f>
        <v>0</v>
      </c>
      <c r="AK80" s="1048"/>
      <c r="AL80" s="761"/>
      <c r="AM80" s="762"/>
      <c r="AN80" s="762"/>
      <c r="AO80" s="762"/>
      <c r="AP80" s="762"/>
      <c r="AQ80" s="953"/>
      <c r="AR80" s="761"/>
      <c r="AS80" s="762"/>
      <c r="AT80" s="762"/>
      <c r="AU80" s="762"/>
      <c r="AV80" s="762"/>
      <c r="AW80" s="953"/>
      <c r="AX80" s="561"/>
      <c r="AY80" s="562"/>
      <c r="AZ80" s="562"/>
      <c r="BA80" s="562"/>
      <c r="BB80" s="562"/>
      <c r="BC80" s="960"/>
      <c r="BD80" s="969">
        <f>SUM(BD81)</f>
        <v>36</v>
      </c>
      <c r="BE80" s="562"/>
      <c r="BF80" s="562">
        <f>SUM(BF81)</f>
        <v>8</v>
      </c>
      <c r="BG80" s="562"/>
      <c r="BH80" s="562">
        <v>2</v>
      </c>
      <c r="BI80" s="960"/>
      <c r="BJ80" s="528"/>
      <c r="BK80" s="973"/>
      <c r="BL80" s="27"/>
      <c r="BM80" s="26"/>
      <c r="BN80" s="27"/>
      <c r="BO80" s="29"/>
      <c r="BP80" s="527">
        <f>SUM(BP81)</f>
        <v>12</v>
      </c>
      <c r="BQ80" s="973"/>
      <c r="BR80" s="27"/>
      <c r="BS80" s="26"/>
      <c r="BT80" s="27"/>
      <c r="BU80" s="28"/>
      <c r="BV80" s="256">
        <f>SUM(BV81)</f>
        <v>49</v>
      </c>
      <c r="BW80" s="257"/>
      <c r="BX80" s="258"/>
      <c r="BY80" s="252">
        <f>SUM(BY81)</f>
        <v>20</v>
      </c>
      <c r="BZ80" s="259">
        <f>SUM(BZ81)</f>
        <v>10</v>
      </c>
      <c r="CA80" s="260"/>
      <c r="CB80" s="106">
        <f t="shared" si="13"/>
        <v>135</v>
      </c>
      <c r="CC80" s="107">
        <f t="shared" si="7"/>
        <v>117</v>
      </c>
      <c r="CD80" s="107">
        <f t="shared" si="8"/>
        <v>18</v>
      </c>
      <c r="CE80" s="3"/>
      <c r="CF80" s="5"/>
      <c r="CG80" s="5"/>
      <c r="CH80" s="5"/>
      <c r="CI80" s="5"/>
      <c r="CJ80" s="5"/>
    </row>
    <row r="81" spans="1:88" s="6" customFormat="1" ht="68.25" customHeight="1">
      <c r="A81" s="1133" t="s">
        <v>87</v>
      </c>
      <c r="B81" s="1134"/>
      <c r="C81" s="1159" t="s">
        <v>86</v>
      </c>
      <c r="D81" s="1160"/>
      <c r="E81" s="1160"/>
      <c r="F81" s="1160"/>
      <c r="G81" s="1160"/>
      <c r="H81" s="1160"/>
      <c r="I81" s="1160"/>
      <c r="J81" s="1160"/>
      <c r="K81" s="1161"/>
      <c r="L81" s="1161"/>
      <c r="M81" s="1161"/>
      <c r="N81" s="1200"/>
      <c r="O81" s="1124"/>
      <c r="P81" s="1124" t="s">
        <v>179</v>
      </c>
      <c r="Q81" s="1124"/>
      <c r="R81" s="1124" t="s">
        <v>127</v>
      </c>
      <c r="S81" s="1124"/>
      <c r="T81" s="251" t="s">
        <v>127</v>
      </c>
      <c r="U81" s="247" t="s">
        <v>127</v>
      </c>
      <c r="V81" s="1124">
        <v>4</v>
      </c>
      <c r="W81" s="1194"/>
      <c r="X81" s="617">
        <v>555</v>
      </c>
      <c r="Y81" s="1195"/>
      <c r="Z81" s="558">
        <f>SUM(X81-AD81)</f>
        <v>418</v>
      </c>
      <c r="AA81" s="559"/>
      <c r="AB81" s="617"/>
      <c r="AC81" s="618"/>
      <c r="AD81" s="1075">
        <v>137</v>
      </c>
      <c r="AE81" s="1075"/>
      <c r="AF81" s="1067">
        <v>117</v>
      </c>
      <c r="AG81" s="1068"/>
      <c r="AH81" s="636">
        <v>20</v>
      </c>
      <c r="AI81" s="636"/>
      <c r="AJ81" s="636"/>
      <c r="AK81" s="649"/>
      <c r="AL81" s="1076"/>
      <c r="AM81" s="842"/>
      <c r="AN81" s="842"/>
      <c r="AO81" s="842"/>
      <c r="AP81" s="842"/>
      <c r="AQ81" s="843"/>
      <c r="AR81" s="837"/>
      <c r="AS81" s="838"/>
      <c r="AT81" s="838"/>
      <c r="AU81" s="838"/>
      <c r="AV81" s="838"/>
      <c r="AW81" s="944"/>
      <c r="AX81" s="949"/>
      <c r="AY81" s="950"/>
      <c r="AZ81" s="950"/>
      <c r="BA81" s="950"/>
      <c r="BB81" s="950"/>
      <c r="BC81" s="955"/>
      <c r="BD81" s="967">
        <v>36</v>
      </c>
      <c r="BE81" s="950"/>
      <c r="BF81" s="950">
        <v>8</v>
      </c>
      <c r="BG81" s="950"/>
      <c r="BH81" s="950">
        <v>2</v>
      </c>
      <c r="BI81" s="955"/>
      <c r="BJ81" s="23"/>
      <c r="BK81" s="24"/>
      <c r="BL81" s="25"/>
      <c r="BM81" s="24"/>
      <c r="BN81" s="25"/>
      <c r="BO81" s="23"/>
      <c r="BP81" s="1214">
        <v>12</v>
      </c>
      <c r="BQ81" s="971"/>
      <c r="BR81" s="353">
        <v>2</v>
      </c>
      <c r="BS81" s="631"/>
      <c r="BT81" s="353">
        <v>1</v>
      </c>
      <c r="BU81" s="373"/>
      <c r="BV81" s="201">
        <v>49</v>
      </c>
      <c r="BW81" s="220"/>
      <c r="BX81" s="221"/>
      <c r="BY81" s="203">
        <v>20</v>
      </c>
      <c r="BZ81" s="223">
        <v>10</v>
      </c>
      <c r="CA81" s="224">
        <v>1</v>
      </c>
      <c r="CB81" s="106">
        <f t="shared" si="13"/>
        <v>137</v>
      </c>
      <c r="CC81" s="107">
        <f t="shared" si="7"/>
        <v>117</v>
      </c>
      <c r="CD81" s="107">
        <f t="shared" si="8"/>
        <v>20</v>
      </c>
      <c r="CE81" s="3"/>
      <c r="CF81" s="5"/>
      <c r="CG81" s="5"/>
      <c r="CH81" s="5"/>
      <c r="CI81" s="5"/>
      <c r="CJ81" s="5"/>
    </row>
    <row r="82" spans="1:88" s="6" customFormat="1" ht="52.5" customHeight="1">
      <c r="A82" s="372" t="s">
        <v>243</v>
      </c>
      <c r="B82" s="373"/>
      <c r="C82" s="374" t="s">
        <v>84</v>
      </c>
      <c r="D82" s="375"/>
      <c r="E82" s="375"/>
      <c r="F82" s="375"/>
      <c r="G82" s="375"/>
      <c r="H82" s="375"/>
      <c r="I82" s="375"/>
      <c r="J82" s="375"/>
      <c r="K82" s="375"/>
      <c r="L82" s="375"/>
      <c r="M82" s="376"/>
      <c r="N82" s="581"/>
      <c r="O82" s="631"/>
      <c r="P82" s="1118"/>
      <c r="Q82" s="582"/>
      <c r="R82" s="1118" t="s">
        <v>178</v>
      </c>
      <c r="S82" s="582"/>
      <c r="T82" s="180"/>
      <c r="U82" s="247"/>
      <c r="V82" s="1118"/>
      <c r="W82" s="1119"/>
      <c r="X82" s="335"/>
      <c r="Y82" s="338"/>
      <c r="Z82" s="336"/>
      <c r="AA82" s="337"/>
      <c r="AB82" s="623">
        <v>108</v>
      </c>
      <c r="AC82" s="642"/>
      <c r="AD82" s="1075"/>
      <c r="AE82" s="1075"/>
      <c r="AF82" s="640"/>
      <c r="AG82" s="641"/>
      <c r="AH82" s="122"/>
      <c r="AI82" s="149"/>
      <c r="AJ82" s="124"/>
      <c r="AK82" s="125"/>
      <c r="AL82" s="123"/>
      <c r="AM82" s="114"/>
      <c r="AN82" s="113"/>
      <c r="AO82" s="114"/>
      <c r="AP82" s="113"/>
      <c r="AQ82" s="145"/>
      <c r="AR82" s="123"/>
      <c r="AS82" s="128"/>
      <c r="AT82" s="113"/>
      <c r="AU82" s="114"/>
      <c r="AV82" s="113"/>
      <c r="AW82" s="145"/>
      <c r="AX82" s="129"/>
      <c r="AY82" s="116"/>
      <c r="AZ82" s="142"/>
      <c r="BA82" s="117"/>
      <c r="BB82" s="142"/>
      <c r="BC82" s="146"/>
      <c r="BD82" s="115"/>
      <c r="BE82" s="116"/>
      <c r="BF82" s="142"/>
      <c r="BG82" s="117"/>
      <c r="BH82" s="142"/>
      <c r="BI82" s="146"/>
      <c r="BJ82" s="139"/>
      <c r="BK82" s="135"/>
      <c r="BL82" s="134"/>
      <c r="BM82" s="135"/>
      <c r="BN82" s="353"/>
      <c r="BO82" s="354"/>
      <c r="BP82" s="136"/>
      <c r="BQ82" s="135"/>
      <c r="BR82" s="134"/>
      <c r="BS82" s="135"/>
      <c r="BT82" s="353" t="s">
        <v>144</v>
      </c>
      <c r="BU82" s="354"/>
      <c r="BV82" s="239"/>
      <c r="BW82" s="243"/>
      <c r="BX82" s="248"/>
      <c r="BY82" s="241"/>
      <c r="BZ82" s="245"/>
      <c r="CA82" s="249"/>
      <c r="CB82" s="106">
        <f>SUM(BZ82,BY82,BW82,BV82,BR82,BP82,BL82,BJ82,BF82,BD82,AZ82,AX82,AT82,AR82,AN82,AL82)</f>
        <v>0</v>
      </c>
      <c r="CC82" s="107">
        <f>SUM(BY82,BV82,BP82,BJ82,BD82,AX82,AR82,AL82)</f>
        <v>0</v>
      </c>
      <c r="CD82" s="107">
        <f>SUM(BZ82,BW82,BR82,BL82,BF82,AZ82,AT82,AN82)</f>
        <v>0</v>
      </c>
      <c r="CE82" s="3"/>
      <c r="CF82" s="5"/>
      <c r="CG82" s="5"/>
      <c r="CH82" s="5"/>
      <c r="CI82" s="5"/>
      <c r="CJ82" s="5"/>
    </row>
    <row r="83" spans="1:88" s="6" customFormat="1" ht="51.75" customHeight="1">
      <c r="A83" s="372" t="s">
        <v>147</v>
      </c>
      <c r="B83" s="373"/>
      <c r="C83" s="374" t="s">
        <v>129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6"/>
      <c r="N83" s="581"/>
      <c r="O83" s="631"/>
      <c r="P83" s="1118"/>
      <c r="Q83" s="582"/>
      <c r="R83" s="1118"/>
      <c r="S83" s="582"/>
      <c r="T83" s="180"/>
      <c r="U83" s="253" t="s">
        <v>246</v>
      </c>
      <c r="V83" s="1118"/>
      <c r="W83" s="1119"/>
      <c r="X83" s="344"/>
      <c r="Y83" s="72"/>
      <c r="Z83" s="336"/>
      <c r="AA83" s="337"/>
      <c r="AB83" s="652">
        <v>288</v>
      </c>
      <c r="AC83" s="653"/>
      <c r="AD83" s="1075"/>
      <c r="AE83" s="1075"/>
      <c r="AF83" s="644"/>
      <c r="AG83" s="645"/>
      <c r="AH83" s="148"/>
      <c r="AI83" s="163"/>
      <c r="AJ83" s="120"/>
      <c r="AK83" s="121"/>
      <c r="AL83" s="140"/>
      <c r="AM83" s="137"/>
      <c r="AN83" s="118"/>
      <c r="AO83" s="137"/>
      <c r="AP83" s="118"/>
      <c r="AQ83" s="119"/>
      <c r="AR83" s="140"/>
      <c r="AS83" s="141"/>
      <c r="AT83" s="118"/>
      <c r="AU83" s="137"/>
      <c r="AV83" s="118"/>
      <c r="AW83" s="119"/>
      <c r="AX83" s="164"/>
      <c r="AY83" s="127"/>
      <c r="AZ83" s="155"/>
      <c r="BA83" s="156"/>
      <c r="BB83" s="155"/>
      <c r="BC83" s="160"/>
      <c r="BD83" s="126"/>
      <c r="BE83" s="127"/>
      <c r="BF83" s="155"/>
      <c r="BG83" s="156"/>
      <c r="BH83" s="155"/>
      <c r="BI83" s="160"/>
      <c r="BJ83" s="71"/>
      <c r="BK83" s="137"/>
      <c r="BL83" s="66"/>
      <c r="BM83" s="67"/>
      <c r="BN83" s="66"/>
      <c r="BO83" s="68"/>
      <c r="BP83" s="69"/>
      <c r="BQ83" s="67"/>
      <c r="BR83" s="66"/>
      <c r="BS83" s="67"/>
      <c r="BT83" s="66"/>
      <c r="BU83" s="70"/>
      <c r="BV83" s="261"/>
      <c r="BW83" s="262"/>
      <c r="BX83" s="263"/>
      <c r="BY83" s="264"/>
      <c r="BZ83" s="265"/>
      <c r="CA83" s="266"/>
      <c r="CB83" s="106">
        <f t="shared" si="13"/>
        <v>0</v>
      </c>
      <c r="CC83" s="107">
        <f t="shared" si="7"/>
        <v>0</v>
      </c>
      <c r="CD83" s="107">
        <f t="shared" si="8"/>
        <v>0</v>
      </c>
      <c r="CE83" s="3"/>
      <c r="CF83" s="5"/>
      <c r="CG83" s="5"/>
      <c r="CH83" s="5"/>
      <c r="CI83" s="5"/>
      <c r="CJ83" s="5"/>
    </row>
    <row r="84" spans="1:88" s="6" customFormat="1" ht="90.75" customHeight="1">
      <c r="A84" s="1157" t="s">
        <v>88</v>
      </c>
      <c r="B84" s="1158"/>
      <c r="C84" s="625" t="s">
        <v>172</v>
      </c>
      <c r="D84" s="639"/>
      <c r="E84" s="639"/>
      <c r="F84" s="639"/>
      <c r="G84" s="639"/>
      <c r="H84" s="639"/>
      <c r="I84" s="639"/>
      <c r="J84" s="639"/>
      <c r="K84" s="639"/>
      <c r="L84" s="639"/>
      <c r="M84" s="639"/>
      <c r="N84" s="377"/>
      <c r="O84" s="378"/>
      <c r="P84" s="378"/>
      <c r="Q84" s="378"/>
      <c r="R84" s="378"/>
      <c r="S84" s="378"/>
      <c r="T84" s="180"/>
      <c r="U84" s="250" t="s">
        <v>218</v>
      </c>
      <c r="V84" s="378">
        <v>2</v>
      </c>
      <c r="W84" s="380"/>
      <c r="X84" s="643">
        <f>SUM(X85)</f>
        <v>339</v>
      </c>
      <c r="Y84" s="616"/>
      <c r="Z84" s="1101">
        <f>SUM(Z85)</f>
        <v>270</v>
      </c>
      <c r="AA84" s="1070"/>
      <c r="AB84" s="1196">
        <f>SUM(AB86)</f>
        <v>144</v>
      </c>
      <c r="AC84" s="1197"/>
      <c r="AD84" s="1218">
        <f>SUM(AD85:AE86)</f>
        <v>69</v>
      </c>
      <c r="AE84" s="1219"/>
      <c r="AF84" s="1215">
        <f>SUM(AF85:AG86)</f>
        <v>50</v>
      </c>
      <c r="AG84" s="635"/>
      <c r="AH84" s="635">
        <f>SUM(AH85:AI86)</f>
        <v>15</v>
      </c>
      <c r="AI84" s="635"/>
      <c r="AJ84" s="635">
        <f>SUM(AJ85:AK86)</f>
        <v>4</v>
      </c>
      <c r="AK84" s="1048"/>
      <c r="AL84" s="1199"/>
      <c r="AM84" s="1198"/>
      <c r="AN84" s="1198"/>
      <c r="AO84" s="1198"/>
      <c r="AP84" s="1198"/>
      <c r="AQ84" s="360"/>
      <c r="AR84" s="1199"/>
      <c r="AS84" s="1198"/>
      <c r="AT84" s="1198"/>
      <c r="AU84" s="1198"/>
      <c r="AV84" s="1198"/>
      <c r="AW84" s="360"/>
      <c r="AX84" s="945"/>
      <c r="AY84" s="560"/>
      <c r="AZ84" s="560"/>
      <c r="BA84" s="560"/>
      <c r="BB84" s="560"/>
      <c r="BC84" s="563"/>
      <c r="BD84" s="352"/>
      <c r="BE84" s="560"/>
      <c r="BF84" s="560"/>
      <c r="BG84" s="560"/>
      <c r="BH84" s="560"/>
      <c r="BI84" s="563"/>
      <c r="BJ84" s="139"/>
      <c r="BK84" s="135"/>
      <c r="BL84" s="134"/>
      <c r="BM84" s="135"/>
      <c r="BN84" s="134"/>
      <c r="BO84" s="139"/>
      <c r="BP84" s="698"/>
      <c r="BQ84" s="423"/>
      <c r="BR84" s="134"/>
      <c r="BS84" s="135"/>
      <c r="BT84" s="134"/>
      <c r="BU84" s="138"/>
      <c r="BV84" s="256">
        <f>SUM(BV85)</f>
        <v>25</v>
      </c>
      <c r="BW84" s="267"/>
      <c r="BX84" s="248"/>
      <c r="BY84" s="252">
        <f>SUM(BY85)</f>
        <v>25</v>
      </c>
      <c r="BZ84" s="259">
        <f>SUM(BZ85)</f>
        <v>19</v>
      </c>
      <c r="CA84" s="249"/>
      <c r="CB84" s="106">
        <f t="shared" si="13"/>
        <v>69</v>
      </c>
      <c r="CC84" s="107">
        <f t="shared" si="7"/>
        <v>50</v>
      </c>
      <c r="CD84" s="107">
        <f t="shared" si="8"/>
        <v>19</v>
      </c>
      <c r="CE84" s="3"/>
      <c r="CF84" s="5"/>
      <c r="CG84" s="5"/>
      <c r="CH84" s="5"/>
      <c r="CI84" s="5"/>
      <c r="CJ84" s="5"/>
    </row>
    <row r="85" spans="1:88" s="6" customFormat="1" ht="101.25" customHeight="1">
      <c r="A85" s="372" t="s">
        <v>98</v>
      </c>
      <c r="B85" s="627"/>
      <c r="C85" s="613" t="s">
        <v>99</v>
      </c>
      <c r="D85" s="614"/>
      <c r="E85" s="614"/>
      <c r="F85" s="614"/>
      <c r="G85" s="614"/>
      <c r="H85" s="614"/>
      <c r="I85" s="614"/>
      <c r="J85" s="614"/>
      <c r="K85" s="614"/>
      <c r="L85" s="614"/>
      <c r="M85" s="615"/>
      <c r="N85" s="581"/>
      <c r="O85" s="582"/>
      <c r="P85" s="1118"/>
      <c r="Q85" s="582"/>
      <c r="R85" s="1118"/>
      <c r="S85" s="582"/>
      <c r="T85" s="251" t="s">
        <v>127</v>
      </c>
      <c r="U85" s="253" t="s">
        <v>219</v>
      </c>
      <c r="V85" s="1122">
        <v>2</v>
      </c>
      <c r="W85" s="1123"/>
      <c r="X85" s="581">
        <v>339</v>
      </c>
      <c r="Y85" s="582"/>
      <c r="Z85" s="558">
        <f>SUM(X85-AD85)</f>
        <v>270</v>
      </c>
      <c r="AA85" s="559"/>
      <c r="AB85" s="652"/>
      <c r="AC85" s="658"/>
      <c r="AD85" s="1075">
        <v>69</v>
      </c>
      <c r="AE85" s="1075"/>
      <c r="AF85" s="1067">
        <v>50</v>
      </c>
      <c r="AG85" s="1068"/>
      <c r="AH85" s="521">
        <v>15</v>
      </c>
      <c r="AI85" s="1217"/>
      <c r="AJ85" s="521">
        <v>4</v>
      </c>
      <c r="AK85" s="367"/>
      <c r="AL85" s="362"/>
      <c r="AM85" s="364"/>
      <c r="AN85" s="360"/>
      <c r="AO85" s="364"/>
      <c r="AP85" s="360"/>
      <c r="AQ85" s="1220"/>
      <c r="AR85" s="362"/>
      <c r="AS85" s="364"/>
      <c r="AT85" s="360"/>
      <c r="AU85" s="364"/>
      <c r="AV85" s="360"/>
      <c r="AW85" s="1220"/>
      <c r="AX85" s="365"/>
      <c r="AY85" s="352"/>
      <c r="AZ85" s="348"/>
      <c r="BA85" s="352"/>
      <c r="BB85" s="348"/>
      <c r="BC85" s="958"/>
      <c r="BD85" s="365"/>
      <c r="BE85" s="352"/>
      <c r="BF85" s="348"/>
      <c r="BG85" s="352"/>
      <c r="BH85" s="348"/>
      <c r="BI85" s="958"/>
      <c r="BJ85" s="68"/>
      <c r="BK85" s="67"/>
      <c r="BL85" s="66"/>
      <c r="BM85" s="67"/>
      <c r="BN85" s="66"/>
      <c r="BO85" s="68"/>
      <c r="BP85" s="140"/>
      <c r="BQ85" s="137"/>
      <c r="BR85" s="66"/>
      <c r="BS85" s="67"/>
      <c r="BT85" s="66"/>
      <c r="BU85" s="70"/>
      <c r="BV85" s="205">
        <v>25</v>
      </c>
      <c r="BW85" s="267"/>
      <c r="BX85" s="248"/>
      <c r="BY85" s="207">
        <v>25</v>
      </c>
      <c r="BZ85" s="268">
        <v>19</v>
      </c>
      <c r="CA85" s="249">
        <v>2</v>
      </c>
      <c r="CB85" s="106">
        <f t="shared" si="13"/>
        <v>69</v>
      </c>
      <c r="CC85" s="107">
        <f t="shared" si="7"/>
        <v>50</v>
      </c>
      <c r="CD85" s="107">
        <f t="shared" si="8"/>
        <v>19</v>
      </c>
      <c r="CE85" s="3"/>
      <c r="CF85" s="5"/>
      <c r="CG85" s="5"/>
      <c r="CH85" s="5"/>
      <c r="CI85" s="5"/>
      <c r="CJ85" s="5"/>
    </row>
    <row r="86" spans="1:88" s="6" customFormat="1" ht="47.25" customHeight="1">
      <c r="A86" s="372" t="s">
        <v>148</v>
      </c>
      <c r="B86" s="627"/>
      <c r="C86" s="613" t="s">
        <v>129</v>
      </c>
      <c r="D86" s="614"/>
      <c r="E86" s="614"/>
      <c r="F86" s="614"/>
      <c r="G86" s="614"/>
      <c r="H86" s="614"/>
      <c r="I86" s="614"/>
      <c r="J86" s="614"/>
      <c r="K86" s="614"/>
      <c r="L86" s="614"/>
      <c r="M86" s="615"/>
      <c r="N86" s="581"/>
      <c r="O86" s="582"/>
      <c r="P86" s="1118"/>
      <c r="Q86" s="582"/>
      <c r="R86" s="1118"/>
      <c r="S86" s="582"/>
      <c r="T86" s="180"/>
      <c r="U86" s="253" t="s">
        <v>246</v>
      </c>
      <c r="V86" s="1118"/>
      <c r="W86" s="630"/>
      <c r="X86" s="581"/>
      <c r="Y86" s="582"/>
      <c r="Z86" s="621"/>
      <c r="AA86" s="1112"/>
      <c r="AB86" s="652">
        <v>144</v>
      </c>
      <c r="AC86" s="658"/>
      <c r="AD86" s="1075"/>
      <c r="AE86" s="1075"/>
      <c r="AF86" s="654"/>
      <c r="AG86" s="1066"/>
      <c r="AH86" s="109"/>
      <c r="AI86" s="165"/>
      <c r="AJ86" s="109"/>
      <c r="AK86" s="94"/>
      <c r="AL86" s="143"/>
      <c r="AM86" s="128"/>
      <c r="AN86" s="144"/>
      <c r="AO86" s="147"/>
      <c r="AP86" s="144"/>
      <c r="AQ86" s="145"/>
      <c r="AR86" s="143"/>
      <c r="AS86" s="128"/>
      <c r="AT86" s="144"/>
      <c r="AU86" s="147"/>
      <c r="AV86" s="144"/>
      <c r="AW86" s="145"/>
      <c r="AX86" s="129"/>
      <c r="AY86" s="116"/>
      <c r="AZ86" s="142"/>
      <c r="BA86" s="117"/>
      <c r="BB86" s="142"/>
      <c r="BC86" s="146"/>
      <c r="BD86" s="115"/>
      <c r="BE86" s="116"/>
      <c r="BF86" s="142"/>
      <c r="BG86" s="117"/>
      <c r="BH86" s="142"/>
      <c r="BI86" s="146"/>
      <c r="BJ86" s="68"/>
      <c r="BK86" s="67"/>
      <c r="BL86" s="66"/>
      <c r="BM86" s="67"/>
      <c r="BN86" s="66"/>
      <c r="BO86" s="68"/>
      <c r="BP86" s="140"/>
      <c r="BQ86" s="137"/>
      <c r="BR86" s="66"/>
      <c r="BS86" s="67"/>
      <c r="BT86" s="66"/>
      <c r="BU86" s="70"/>
      <c r="BV86" s="239"/>
      <c r="BW86" s="243"/>
      <c r="BX86" s="244"/>
      <c r="BY86" s="241"/>
      <c r="BZ86" s="245"/>
      <c r="CA86" s="246"/>
      <c r="CB86" s="106">
        <f t="shared" si="13"/>
        <v>0</v>
      </c>
      <c r="CC86" s="107">
        <f t="shared" si="7"/>
        <v>0</v>
      </c>
      <c r="CD86" s="107">
        <f t="shared" si="8"/>
        <v>0</v>
      </c>
      <c r="CE86" s="3"/>
      <c r="CF86" s="5"/>
      <c r="CG86" s="5"/>
      <c r="CH86" s="5"/>
      <c r="CI86" s="5"/>
      <c r="CJ86" s="5"/>
    </row>
    <row r="87" spans="1:88" s="6" customFormat="1" ht="77.25" customHeight="1">
      <c r="A87" s="1157" t="s">
        <v>89</v>
      </c>
      <c r="B87" s="1158"/>
      <c r="C87" s="625" t="s">
        <v>174</v>
      </c>
      <c r="D87" s="626"/>
      <c r="E87" s="626"/>
      <c r="F87" s="626"/>
      <c r="G87" s="626"/>
      <c r="H87" s="626"/>
      <c r="I87" s="626"/>
      <c r="J87" s="626"/>
      <c r="K87" s="626"/>
      <c r="L87" s="626"/>
      <c r="M87" s="626"/>
      <c r="N87" s="377"/>
      <c r="O87" s="378"/>
      <c r="P87" s="378"/>
      <c r="Q87" s="378"/>
      <c r="R87" s="378" t="s">
        <v>247</v>
      </c>
      <c r="S87" s="378"/>
      <c r="T87" s="180"/>
      <c r="U87" s="325"/>
      <c r="V87" s="378"/>
      <c r="W87" s="380"/>
      <c r="X87" s="628">
        <f>SUM(X88)</f>
        <v>76</v>
      </c>
      <c r="Y87" s="629"/>
      <c r="Z87" s="1101">
        <f>SUM(Z88)</f>
        <v>64</v>
      </c>
      <c r="AA87" s="1102"/>
      <c r="AB87" s="1069">
        <f>SUM(AB88:AC90)</f>
        <v>72</v>
      </c>
      <c r="AC87" s="1070"/>
      <c r="AD87" s="1094">
        <f>SUM(AD88:AE90)</f>
        <v>12</v>
      </c>
      <c r="AE87" s="1095"/>
      <c r="AF87" s="1092">
        <f>SUM(AF88:AG90)</f>
        <v>8</v>
      </c>
      <c r="AG87" s="1093"/>
      <c r="AH87" s="1093">
        <f>SUM(AH88:AI90)</f>
        <v>4</v>
      </c>
      <c r="AI87" s="1093"/>
      <c r="AJ87" s="1093">
        <f>SUM(AJ88:AK90)</f>
        <v>0</v>
      </c>
      <c r="AK87" s="1216"/>
      <c r="AL87" s="362"/>
      <c r="AM87" s="363"/>
      <c r="AN87" s="360"/>
      <c r="AO87" s="364"/>
      <c r="AP87" s="360"/>
      <c r="AQ87" s="361"/>
      <c r="AR87" s="362"/>
      <c r="AS87" s="363"/>
      <c r="AT87" s="360"/>
      <c r="AU87" s="364"/>
      <c r="AV87" s="360"/>
      <c r="AW87" s="361"/>
      <c r="AX87" s="365"/>
      <c r="AY87" s="351"/>
      <c r="AZ87" s="348"/>
      <c r="BA87" s="352"/>
      <c r="BB87" s="348"/>
      <c r="BC87" s="349"/>
      <c r="BD87" s="350"/>
      <c r="BE87" s="351"/>
      <c r="BF87" s="348"/>
      <c r="BG87" s="352"/>
      <c r="BH87" s="348"/>
      <c r="BI87" s="349"/>
      <c r="BJ87" s="527">
        <f>SUM(BJ88)</f>
        <v>8</v>
      </c>
      <c r="BK87" s="973"/>
      <c r="BL87" s="953">
        <f>SUM(BL88)</f>
        <v>4</v>
      </c>
      <c r="BM87" s="973"/>
      <c r="BN87" s="66"/>
      <c r="BO87" s="68"/>
      <c r="BP87" s="140"/>
      <c r="BQ87" s="137"/>
      <c r="BR87" s="66"/>
      <c r="BS87" s="67"/>
      <c r="BT87" s="353" t="s">
        <v>144</v>
      </c>
      <c r="BU87" s="354"/>
      <c r="BV87" s="239"/>
      <c r="BW87" s="243"/>
      <c r="BX87" s="248"/>
      <c r="BY87" s="241"/>
      <c r="BZ87" s="245"/>
      <c r="CA87" s="249"/>
      <c r="CB87" s="106">
        <f t="shared" si="13"/>
        <v>12</v>
      </c>
      <c r="CC87" s="107">
        <f t="shared" si="7"/>
        <v>8</v>
      </c>
      <c r="CD87" s="107">
        <f t="shared" si="8"/>
        <v>4</v>
      </c>
      <c r="CE87" s="3"/>
      <c r="CF87" s="5"/>
      <c r="CG87" s="5"/>
      <c r="CH87" s="5"/>
      <c r="CI87" s="5"/>
      <c r="CJ87" s="5"/>
    </row>
    <row r="88" spans="1:88" s="6" customFormat="1" ht="46.5" customHeight="1">
      <c r="A88" s="372" t="s">
        <v>244</v>
      </c>
      <c r="B88" s="627"/>
      <c r="C88" s="613" t="s">
        <v>175</v>
      </c>
      <c r="D88" s="614"/>
      <c r="E88" s="614"/>
      <c r="F88" s="614"/>
      <c r="G88" s="614"/>
      <c r="H88" s="614"/>
      <c r="I88" s="614"/>
      <c r="J88" s="614"/>
      <c r="K88" s="614"/>
      <c r="L88" s="614"/>
      <c r="M88" s="615"/>
      <c r="N88" s="643"/>
      <c r="O88" s="631"/>
      <c r="P88" s="380"/>
      <c r="Q88" s="616"/>
      <c r="R88" s="1118" t="s">
        <v>176</v>
      </c>
      <c r="S88" s="582"/>
      <c r="T88" s="180"/>
      <c r="U88" s="250"/>
      <c r="V88" s="380"/>
      <c r="W88" s="1119"/>
      <c r="X88" s="628">
        <v>76</v>
      </c>
      <c r="Y88" s="1105"/>
      <c r="Z88" s="558">
        <f>SUM(X88-AD88)</f>
        <v>64</v>
      </c>
      <c r="AA88" s="559"/>
      <c r="AB88" s="868"/>
      <c r="AC88" s="624"/>
      <c r="AD88" s="366">
        <v>12</v>
      </c>
      <c r="AE88" s="367"/>
      <c r="AF88" s="366">
        <v>8</v>
      </c>
      <c r="AG88" s="1217"/>
      <c r="AH88" s="521">
        <v>4</v>
      </c>
      <c r="AI88" s="1217"/>
      <c r="AJ88" s="269"/>
      <c r="AK88" s="73"/>
      <c r="AL88" s="143"/>
      <c r="AM88" s="128"/>
      <c r="AN88" s="144"/>
      <c r="AO88" s="147"/>
      <c r="AP88" s="144"/>
      <c r="AQ88" s="145"/>
      <c r="AR88" s="143"/>
      <c r="AS88" s="128"/>
      <c r="AT88" s="144"/>
      <c r="AU88" s="147"/>
      <c r="AV88" s="144"/>
      <c r="AW88" s="145"/>
      <c r="AX88" s="129"/>
      <c r="AY88" s="116"/>
      <c r="AZ88" s="142"/>
      <c r="BA88" s="117"/>
      <c r="BB88" s="142"/>
      <c r="BC88" s="146"/>
      <c r="BD88" s="115"/>
      <c r="BE88" s="116"/>
      <c r="BF88" s="142"/>
      <c r="BG88" s="117"/>
      <c r="BH88" s="142"/>
      <c r="BI88" s="146"/>
      <c r="BJ88" s="698">
        <v>8</v>
      </c>
      <c r="BK88" s="423"/>
      <c r="BL88" s="353">
        <v>4</v>
      </c>
      <c r="BM88" s="423"/>
      <c r="BN88" s="353" t="s">
        <v>144</v>
      </c>
      <c r="BO88" s="354"/>
      <c r="BP88" s="140"/>
      <c r="BQ88" s="137"/>
      <c r="BR88" s="66"/>
      <c r="BS88" s="67"/>
      <c r="BT88" s="66"/>
      <c r="BU88" s="70"/>
      <c r="BV88" s="239"/>
      <c r="BW88" s="243"/>
      <c r="BX88" s="244"/>
      <c r="BY88" s="241"/>
      <c r="BZ88" s="245"/>
      <c r="CA88" s="246"/>
      <c r="CB88" s="106">
        <f t="shared" si="13"/>
        <v>12</v>
      </c>
      <c r="CC88" s="107">
        <f t="shared" si="7"/>
        <v>8</v>
      </c>
      <c r="CD88" s="107">
        <f t="shared" si="8"/>
        <v>4</v>
      </c>
      <c r="CE88" s="3"/>
      <c r="CF88" s="5"/>
      <c r="CG88" s="5"/>
      <c r="CH88" s="5"/>
      <c r="CI88" s="5"/>
      <c r="CJ88" s="5"/>
    </row>
    <row r="89" spans="1:88" s="6" customFormat="1" ht="48" customHeight="1">
      <c r="A89" s="372" t="s">
        <v>254</v>
      </c>
      <c r="B89" s="373"/>
      <c r="C89" s="374" t="s">
        <v>84</v>
      </c>
      <c r="D89" s="375"/>
      <c r="E89" s="375"/>
      <c r="F89" s="375"/>
      <c r="G89" s="375"/>
      <c r="H89" s="375"/>
      <c r="I89" s="375"/>
      <c r="J89" s="375"/>
      <c r="K89" s="375"/>
      <c r="L89" s="375"/>
      <c r="M89" s="376"/>
      <c r="N89" s="377"/>
      <c r="O89" s="378"/>
      <c r="P89" s="378"/>
      <c r="Q89" s="378"/>
      <c r="R89" s="379" t="s">
        <v>176</v>
      </c>
      <c r="S89" s="379"/>
      <c r="T89" s="180"/>
      <c r="U89" s="247"/>
      <c r="V89" s="378"/>
      <c r="W89" s="380"/>
      <c r="X89" s="619"/>
      <c r="Y89" s="620"/>
      <c r="Z89" s="621"/>
      <c r="AA89" s="622"/>
      <c r="AB89" s="623">
        <v>36</v>
      </c>
      <c r="AC89" s="624"/>
      <c r="AD89" s="366"/>
      <c r="AE89" s="367"/>
      <c r="AF89" s="366"/>
      <c r="AG89" s="368"/>
      <c r="AH89" s="369"/>
      <c r="AI89" s="370"/>
      <c r="AJ89" s="369"/>
      <c r="AK89" s="371"/>
      <c r="AL89" s="362"/>
      <c r="AM89" s="363"/>
      <c r="AN89" s="360"/>
      <c r="AO89" s="364"/>
      <c r="AP89" s="360"/>
      <c r="AQ89" s="361"/>
      <c r="AR89" s="362"/>
      <c r="AS89" s="363"/>
      <c r="AT89" s="360"/>
      <c r="AU89" s="364"/>
      <c r="AV89" s="360"/>
      <c r="AW89" s="361"/>
      <c r="AX89" s="365"/>
      <c r="AY89" s="351"/>
      <c r="AZ89" s="348"/>
      <c r="BA89" s="352"/>
      <c r="BB89" s="348"/>
      <c r="BC89" s="349"/>
      <c r="BD89" s="350"/>
      <c r="BE89" s="351"/>
      <c r="BF89" s="348"/>
      <c r="BG89" s="352"/>
      <c r="BH89" s="348"/>
      <c r="BI89" s="349"/>
      <c r="BJ89" s="331"/>
      <c r="BK89" s="330"/>
      <c r="BL89" s="328"/>
      <c r="BM89" s="330"/>
      <c r="BN89" s="353"/>
      <c r="BO89" s="354"/>
      <c r="BP89" s="329"/>
      <c r="BQ89" s="327"/>
      <c r="BR89" s="328"/>
      <c r="BS89" s="330"/>
      <c r="BT89" s="353" t="s">
        <v>144</v>
      </c>
      <c r="BU89" s="354"/>
      <c r="BV89" s="239"/>
      <c r="BW89" s="243"/>
      <c r="BX89" s="244"/>
      <c r="BY89" s="241"/>
      <c r="BZ89" s="245"/>
      <c r="CA89" s="246"/>
      <c r="CB89" s="106">
        <f>SUM(BZ89,BY89,BW89,BV89,BR89,BP89,BL89,BJ89,BF89,BD89,AZ89,AX89,AT89,AR89,AN89,AL89)</f>
        <v>0</v>
      </c>
      <c r="CC89" s="107">
        <f>SUM(BY89,BV89,BP89,BJ89,BD89,AX89,AR89,AL89)</f>
        <v>0</v>
      </c>
      <c r="CD89" s="107">
        <f>SUM(BZ89,BW89,BR89,BL89,BF89,AZ89,AT89,AN89)</f>
        <v>0</v>
      </c>
      <c r="CE89" s="3"/>
      <c r="CF89" s="5"/>
      <c r="CG89" s="5"/>
      <c r="CH89" s="5"/>
      <c r="CI89" s="5"/>
      <c r="CJ89" s="5"/>
    </row>
    <row r="90" spans="1:88" s="6" customFormat="1" ht="48" customHeight="1" thickBot="1">
      <c r="A90" s="372" t="s">
        <v>173</v>
      </c>
      <c r="B90" s="627"/>
      <c r="C90" s="613" t="s">
        <v>129</v>
      </c>
      <c r="D90" s="375"/>
      <c r="E90" s="375"/>
      <c r="F90" s="375"/>
      <c r="G90" s="375"/>
      <c r="H90" s="375"/>
      <c r="I90" s="375"/>
      <c r="J90" s="375"/>
      <c r="K90" s="375"/>
      <c r="L90" s="375"/>
      <c r="M90" s="376"/>
      <c r="N90" s="377"/>
      <c r="O90" s="378"/>
      <c r="P90" s="378"/>
      <c r="Q90" s="378"/>
      <c r="R90" s="379" t="s">
        <v>178</v>
      </c>
      <c r="S90" s="379"/>
      <c r="T90" s="180"/>
      <c r="U90" s="247"/>
      <c r="V90" s="378"/>
      <c r="W90" s="380"/>
      <c r="X90" s="1103"/>
      <c r="Y90" s="1104"/>
      <c r="Z90" s="1083"/>
      <c r="AA90" s="1084"/>
      <c r="AB90" s="623">
        <v>36</v>
      </c>
      <c r="AC90" s="624"/>
      <c r="AD90" s="366"/>
      <c r="AE90" s="367"/>
      <c r="AF90" s="366"/>
      <c r="AG90" s="368"/>
      <c r="AH90" s="369"/>
      <c r="AI90" s="370"/>
      <c r="AJ90" s="369"/>
      <c r="AK90" s="371"/>
      <c r="AL90" s="362"/>
      <c r="AM90" s="363"/>
      <c r="AN90" s="360"/>
      <c r="AO90" s="364"/>
      <c r="AP90" s="360"/>
      <c r="AQ90" s="361"/>
      <c r="AR90" s="362"/>
      <c r="AS90" s="363"/>
      <c r="AT90" s="360"/>
      <c r="AU90" s="364"/>
      <c r="AV90" s="360"/>
      <c r="AW90" s="361"/>
      <c r="AX90" s="365"/>
      <c r="AY90" s="351"/>
      <c r="AZ90" s="348"/>
      <c r="BA90" s="352"/>
      <c r="BB90" s="348"/>
      <c r="BC90" s="349"/>
      <c r="BD90" s="350"/>
      <c r="BE90" s="351"/>
      <c r="BF90" s="348"/>
      <c r="BG90" s="352"/>
      <c r="BH90" s="348"/>
      <c r="BI90" s="349"/>
      <c r="BJ90" s="139"/>
      <c r="BK90" s="135"/>
      <c r="BL90" s="134"/>
      <c r="BM90" s="135"/>
      <c r="BN90" s="353"/>
      <c r="BO90" s="354"/>
      <c r="BP90" s="123"/>
      <c r="BQ90" s="114"/>
      <c r="BR90" s="134"/>
      <c r="BS90" s="135"/>
      <c r="BT90" s="353" t="s">
        <v>144</v>
      </c>
      <c r="BU90" s="354"/>
      <c r="BV90" s="239"/>
      <c r="BW90" s="243"/>
      <c r="BX90" s="244"/>
      <c r="BY90" s="241"/>
      <c r="BZ90" s="245"/>
      <c r="CA90" s="246"/>
      <c r="CB90" s="106">
        <f t="shared" si="13"/>
        <v>0</v>
      </c>
      <c r="CC90" s="107">
        <f t="shared" si="7"/>
        <v>0</v>
      </c>
      <c r="CD90" s="107">
        <f t="shared" si="8"/>
        <v>0</v>
      </c>
      <c r="CE90" s="3"/>
      <c r="CF90" s="5"/>
      <c r="CG90" s="5"/>
      <c r="CH90" s="5"/>
      <c r="CI90" s="5"/>
      <c r="CJ90" s="5"/>
    </row>
    <row r="91" spans="1:88" s="6" customFormat="1" ht="0.75" customHeight="1" thickBot="1">
      <c r="A91" s="85"/>
      <c r="B91" s="1163"/>
      <c r="C91" s="1164"/>
      <c r="D91" s="1164"/>
      <c r="E91" s="1164"/>
      <c r="F91" s="1164"/>
      <c r="G91" s="1164"/>
      <c r="H91" s="1164"/>
      <c r="I91" s="1164"/>
      <c r="J91" s="1164"/>
      <c r="K91" s="1164"/>
      <c r="L91" s="1164"/>
      <c r="M91" s="1164"/>
      <c r="N91" s="592"/>
      <c r="O91" s="593"/>
      <c r="P91" s="593"/>
      <c r="Q91" s="593"/>
      <c r="R91" s="593"/>
      <c r="S91" s="593"/>
      <c r="T91" s="209"/>
      <c r="U91" s="270"/>
      <c r="V91" s="593"/>
      <c r="W91" s="1128"/>
      <c r="X91" s="340"/>
      <c r="Y91" s="341"/>
      <c r="Z91" s="342"/>
      <c r="AA91" s="343"/>
      <c r="AB91" s="161"/>
      <c r="AC91" s="162"/>
      <c r="AD91" s="74"/>
      <c r="AE91" s="75"/>
      <c r="AF91" s="151"/>
      <c r="AG91" s="150"/>
      <c r="AH91" s="76"/>
      <c r="AI91" s="76"/>
      <c r="AJ91" s="76"/>
      <c r="AK91" s="77"/>
      <c r="AL91" s="78"/>
      <c r="AM91" s="79"/>
      <c r="AN91" s="79"/>
      <c r="AO91" s="79"/>
      <c r="AP91" s="79"/>
      <c r="AQ91" s="80"/>
      <c r="AR91" s="78"/>
      <c r="AS91" s="79"/>
      <c r="AT91" s="79"/>
      <c r="AU91" s="79"/>
      <c r="AV91" s="79"/>
      <c r="AW91" s="80"/>
      <c r="AX91" s="157"/>
      <c r="AY91" s="158"/>
      <c r="AZ91" s="158"/>
      <c r="BA91" s="158"/>
      <c r="BB91" s="158"/>
      <c r="BC91" s="159"/>
      <c r="BD91" s="156"/>
      <c r="BE91" s="158"/>
      <c r="BF91" s="158"/>
      <c r="BG91" s="158"/>
      <c r="BH91" s="158"/>
      <c r="BI91" s="159"/>
      <c r="BJ91" s="68"/>
      <c r="BK91" s="67"/>
      <c r="BL91" s="66"/>
      <c r="BM91" s="67"/>
      <c r="BN91" s="66"/>
      <c r="BO91" s="68"/>
      <c r="BP91" s="140"/>
      <c r="BQ91" s="137"/>
      <c r="BR91" s="66"/>
      <c r="BS91" s="67"/>
      <c r="BT91" s="66"/>
      <c r="BU91" s="70"/>
      <c r="BV91" s="261"/>
      <c r="BW91" s="262"/>
      <c r="BX91" s="263"/>
      <c r="BY91" s="264"/>
      <c r="BZ91" s="265"/>
      <c r="CA91" s="266"/>
      <c r="CB91" s="106">
        <f t="shared" si="13"/>
        <v>0</v>
      </c>
      <c r="CC91" s="107">
        <f t="shared" si="7"/>
        <v>0</v>
      </c>
      <c r="CD91" s="107">
        <f t="shared" si="8"/>
        <v>0</v>
      </c>
      <c r="CE91" s="3"/>
      <c r="CF91" s="5"/>
      <c r="CG91" s="5"/>
      <c r="CH91" s="5"/>
      <c r="CI91" s="5"/>
      <c r="CJ91" s="5"/>
    </row>
    <row r="92" spans="1:88" s="6" customFormat="1" ht="86.25" customHeight="1" thickBot="1">
      <c r="A92" s="1175" t="s">
        <v>180</v>
      </c>
      <c r="B92" s="1176"/>
      <c r="C92" s="1176"/>
      <c r="D92" s="1176"/>
      <c r="E92" s="1176"/>
      <c r="F92" s="1176"/>
      <c r="G92" s="1176"/>
      <c r="H92" s="1176"/>
      <c r="I92" s="1176"/>
      <c r="J92" s="1176"/>
      <c r="K92" s="1176"/>
      <c r="L92" s="1176"/>
      <c r="M92" s="1177"/>
      <c r="N92" s="1120" t="s">
        <v>220</v>
      </c>
      <c r="O92" s="1116"/>
      <c r="P92" s="1116" t="s">
        <v>221</v>
      </c>
      <c r="Q92" s="1116"/>
      <c r="R92" s="1116" t="s">
        <v>222</v>
      </c>
      <c r="S92" s="1116"/>
      <c r="T92" s="271" t="s">
        <v>198</v>
      </c>
      <c r="U92" s="272" t="s">
        <v>248</v>
      </c>
      <c r="V92" s="769">
        <f>SUM(V84,V80,V76,V61,V57,V52,V33)</f>
        <v>27</v>
      </c>
      <c r="W92" s="770"/>
      <c r="X92" s="1099">
        <f>SUM(X60,X57,X52,X33)</f>
        <v>6642</v>
      </c>
      <c r="Y92" s="1071"/>
      <c r="Z92" s="1011">
        <f>SUM(Z60,Z57,Z52,Z33)</f>
        <v>5523</v>
      </c>
      <c r="AA92" s="1011"/>
      <c r="AB92" s="1071">
        <f>SUM(AB87,AB84,AB80,AB76)</f>
        <v>900</v>
      </c>
      <c r="AC92" s="1072"/>
      <c r="AD92" s="1079">
        <f>AD52+AD57+AD60+AD33</f>
        <v>1119</v>
      </c>
      <c r="AE92" s="1080"/>
      <c r="AF92" s="1079">
        <f>AF52+AF57+AF60+AF33</f>
        <v>769</v>
      </c>
      <c r="AG92" s="1080"/>
      <c r="AH92" s="1079">
        <f>AH52+AH57+AH60+AH33</f>
        <v>340</v>
      </c>
      <c r="AI92" s="1080"/>
      <c r="AJ92" s="1079">
        <f>AJ52+AJ57+AJ60+AJ33</f>
        <v>10</v>
      </c>
      <c r="AK92" s="1080"/>
      <c r="AL92" s="1051">
        <f>SUM(AL60,AL57,AL52,AL33)</f>
        <v>81</v>
      </c>
      <c r="AM92" s="1052"/>
      <c r="AN92" s="1051">
        <f>SUM(AN60,AN57,AN52,AN33)</f>
        <v>48</v>
      </c>
      <c r="AO92" s="1052"/>
      <c r="AP92" s="1051">
        <f>SUM(AP60,AP57,AP52,AP33)</f>
        <v>1</v>
      </c>
      <c r="AQ92" s="1052"/>
      <c r="AR92" s="1051">
        <f>SUM(AR60,AR57,AR52,AR33)</f>
        <v>106</v>
      </c>
      <c r="AS92" s="1052"/>
      <c r="AT92" s="1051">
        <f>SUM(AT60,AT57,AT52,AT33)</f>
        <v>65</v>
      </c>
      <c r="AU92" s="1052"/>
      <c r="AV92" s="1051">
        <f>SUM(AV60,AV57,AV52,AV33)</f>
        <v>4</v>
      </c>
      <c r="AW92" s="1052"/>
      <c r="AX92" s="755">
        <f>SUM(AX60,AX57,AX52,AX33)</f>
        <v>74</v>
      </c>
      <c r="AY92" s="1050"/>
      <c r="AZ92" s="755">
        <f>SUM(AZ60,AZ57,AZ52,AZ33)</f>
        <v>39</v>
      </c>
      <c r="BA92" s="1050"/>
      <c r="BB92" s="755">
        <f>SUM(BB60,BB57,BB52,BB33)</f>
        <v>2</v>
      </c>
      <c r="BC92" s="1049"/>
      <c r="BD92" s="756">
        <f>SUM(BD60,BD57,BD52,BD33)</f>
        <v>114</v>
      </c>
      <c r="BE92" s="1050"/>
      <c r="BF92" s="755">
        <f>SUM(BF60,BF57,BF52,BF33)</f>
        <v>73</v>
      </c>
      <c r="BG92" s="1050"/>
      <c r="BH92" s="755">
        <f>SUM(BH60,BH57,BH52,BH33)</f>
        <v>7</v>
      </c>
      <c r="BI92" s="1049"/>
      <c r="BJ92" s="808">
        <f>SUM(BJ60,BJ57,BJ52,BJ33)</f>
        <v>59</v>
      </c>
      <c r="BK92" s="799"/>
      <c r="BL92" s="798">
        <f>SUM(BL60,BL57,BL52,BL33)</f>
        <v>26</v>
      </c>
      <c r="BM92" s="799"/>
      <c r="BN92" s="798">
        <f>SUM(BN60,BN57,BN52,BN33)</f>
        <v>2</v>
      </c>
      <c r="BO92" s="800"/>
      <c r="BP92" s="798">
        <f>SUM(BP60,BP57,BP52,BP33)</f>
        <v>78</v>
      </c>
      <c r="BQ92" s="799"/>
      <c r="BR92" s="798">
        <f>SUM(BR60,BR57,BR52,BR33)</f>
        <v>36</v>
      </c>
      <c r="BS92" s="799"/>
      <c r="BT92" s="798">
        <f>SUM(BT60,BT57,BT52,BT33)</f>
        <v>5</v>
      </c>
      <c r="BU92" s="815"/>
      <c r="BV92" s="273">
        <f aca="true" t="shared" si="14" ref="BV92:CA92">SUM(BV60,BV57,BV52,BV33)</f>
        <v>160</v>
      </c>
      <c r="BW92" s="274">
        <f t="shared" si="14"/>
        <v>0</v>
      </c>
      <c r="BX92" s="275">
        <f t="shared" si="14"/>
        <v>0</v>
      </c>
      <c r="BY92" s="276">
        <f t="shared" si="14"/>
        <v>97</v>
      </c>
      <c r="BZ92" s="277">
        <f t="shared" si="14"/>
        <v>63</v>
      </c>
      <c r="CA92" s="278">
        <f t="shared" si="14"/>
        <v>6</v>
      </c>
      <c r="CB92" s="106">
        <f t="shared" si="13"/>
        <v>1119</v>
      </c>
      <c r="CC92" s="107">
        <f t="shared" si="7"/>
        <v>769</v>
      </c>
      <c r="CD92" s="107">
        <f t="shared" si="8"/>
        <v>350</v>
      </c>
      <c r="CE92" s="3"/>
      <c r="CF92" s="5"/>
      <c r="CG92" s="5"/>
      <c r="CH92" s="5"/>
      <c r="CI92" s="5"/>
      <c r="CJ92" s="5"/>
    </row>
    <row r="93" spans="1:88" s="6" customFormat="1" ht="49.5" customHeight="1" thickBot="1">
      <c r="A93" s="1178"/>
      <c r="B93" s="1179"/>
      <c r="C93" s="1179"/>
      <c r="D93" s="1179"/>
      <c r="E93" s="1179"/>
      <c r="F93" s="1179"/>
      <c r="G93" s="1179"/>
      <c r="H93" s="1179"/>
      <c r="I93" s="1179"/>
      <c r="J93" s="1179"/>
      <c r="K93" s="1179"/>
      <c r="L93" s="1179"/>
      <c r="M93" s="1180"/>
      <c r="N93" s="587" t="s">
        <v>249</v>
      </c>
      <c r="O93" s="588"/>
      <c r="P93" s="588"/>
      <c r="Q93" s="588"/>
      <c r="R93" s="588"/>
      <c r="S93" s="588"/>
      <c r="T93" s="588"/>
      <c r="U93" s="589"/>
      <c r="V93" s="771"/>
      <c r="W93" s="772"/>
      <c r="X93" s="1100"/>
      <c r="Y93" s="1073"/>
      <c r="Z93" s="1098"/>
      <c r="AA93" s="1098"/>
      <c r="AB93" s="1073"/>
      <c r="AC93" s="1074"/>
      <c r="AD93" s="1081"/>
      <c r="AE93" s="1082"/>
      <c r="AF93" s="1081"/>
      <c r="AG93" s="1082"/>
      <c r="AH93" s="1081"/>
      <c r="AI93" s="1082"/>
      <c r="AJ93" s="1081"/>
      <c r="AK93" s="1082"/>
      <c r="AL93" s="798">
        <f>SUM(AL92:AO92,AR92:AU92)</f>
        <v>300</v>
      </c>
      <c r="AM93" s="808"/>
      <c r="AN93" s="808"/>
      <c r="AO93" s="808"/>
      <c r="AP93" s="808"/>
      <c r="AQ93" s="808"/>
      <c r="AR93" s="808"/>
      <c r="AS93" s="808"/>
      <c r="AT93" s="808"/>
      <c r="AU93" s="808"/>
      <c r="AV93" s="808"/>
      <c r="AW93" s="809"/>
      <c r="AX93" s="755">
        <f>SUM(AX92:BA92,BD92:BG92)</f>
        <v>300</v>
      </c>
      <c r="AY93" s="756"/>
      <c r="AZ93" s="756"/>
      <c r="BA93" s="756"/>
      <c r="BB93" s="756"/>
      <c r="BC93" s="756"/>
      <c r="BD93" s="756"/>
      <c r="BE93" s="756"/>
      <c r="BF93" s="756"/>
      <c r="BG93" s="756"/>
      <c r="BH93" s="756"/>
      <c r="BI93" s="757"/>
      <c r="BJ93" s="798">
        <f>SUM(BJ92:BM92,BP92:BS92)</f>
        <v>199</v>
      </c>
      <c r="BK93" s="808"/>
      <c r="BL93" s="808"/>
      <c r="BM93" s="808"/>
      <c r="BN93" s="808"/>
      <c r="BO93" s="808"/>
      <c r="BP93" s="808"/>
      <c r="BQ93" s="808"/>
      <c r="BR93" s="808"/>
      <c r="BS93" s="808"/>
      <c r="BT93" s="808"/>
      <c r="BU93" s="809"/>
      <c r="BV93" s="788">
        <f>SUM(BV92:BW92)</f>
        <v>160</v>
      </c>
      <c r="BW93" s="789"/>
      <c r="BX93" s="790"/>
      <c r="BY93" s="417">
        <f>SUM(BY92:BZ92)</f>
        <v>160</v>
      </c>
      <c r="BZ93" s="418"/>
      <c r="CA93" s="419"/>
      <c r="CB93" s="106">
        <f t="shared" si="13"/>
        <v>1119</v>
      </c>
      <c r="CC93" s="107">
        <f t="shared" si="7"/>
        <v>1119</v>
      </c>
      <c r="CD93" s="107">
        <f t="shared" si="8"/>
        <v>0</v>
      </c>
      <c r="CE93" s="3"/>
      <c r="CF93" s="5"/>
      <c r="CG93" s="5"/>
      <c r="CH93" s="5"/>
      <c r="CI93" s="5"/>
      <c r="CJ93" s="5"/>
    </row>
    <row r="94" spans="1:88" s="97" customFormat="1" ht="49.5" customHeight="1">
      <c r="A94" s="1169"/>
      <c r="B94" s="1170"/>
      <c r="C94" s="1171" t="s">
        <v>181</v>
      </c>
      <c r="D94" s="1172"/>
      <c r="E94" s="1172"/>
      <c r="F94" s="1172"/>
      <c r="G94" s="1172"/>
      <c r="H94" s="1172"/>
      <c r="I94" s="1172"/>
      <c r="J94" s="1172"/>
      <c r="K94" s="1172"/>
      <c r="L94" s="1172"/>
      <c r="M94" s="1173"/>
      <c r="N94" s="1174"/>
      <c r="O94" s="591"/>
      <c r="P94" s="590"/>
      <c r="Q94" s="591"/>
      <c r="R94" s="590"/>
      <c r="S94" s="591"/>
      <c r="T94" s="590"/>
      <c r="U94" s="591"/>
      <c r="V94" s="495"/>
      <c r="W94" s="496"/>
      <c r="X94" s="546">
        <v>1350</v>
      </c>
      <c r="Y94" s="547"/>
      <c r="Z94" s="547"/>
      <c r="AA94" s="548"/>
      <c r="AB94" s="468"/>
      <c r="AC94" s="468"/>
      <c r="AD94" s="549"/>
      <c r="AE94" s="550"/>
      <c r="AF94" s="549"/>
      <c r="AG94" s="551"/>
      <c r="AH94" s="552"/>
      <c r="AI94" s="551"/>
      <c r="AJ94" s="552"/>
      <c r="AK94" s="553"/>
      <c r="AL94" s="497"/>
      <c r="AM94" s="498"/>
      <c r="AN94" s="499"/>
      <c r="AO94" s="498"/>
      <c r="AP94" s="499"/>
      <c r="AQ94" s="500"/>
      <c r="AR94" s="501"/>
      <c r="AS94" s="498"/>
      <c r="AT94" s="499"/>
      <c r="AU94" s="498"/>
      <c r="AV94" s="499"/>
      <c r="AW94" s="501"/>
      <c r="AX94" s="502"/>
      <c r="AY94" s="491"/>
      <c r="AZ94" s="490"/>
      <c r="BA94" s="491"/>
      <c r="BB94" s="490"/>
      <c r="BC94" s="492"/>
      <c r="BD94" s="357"/>
      <c r="BE94" s="358"/>
      <c r="BF94" s="359"/>
      <c r="BG94" s="358"/>
      <c r="BH94" s="359"/>
      <c r="BI94" s="357"/>
      <c r="BJ94" s="494"/>
      <c r="BK94" s="493"/>
      <c r="BL94" s="493"/>
      <c r="BM94" s="493"/>
      <c r="BN94" s="493"/>
      <c r="BO94" s="488"/>
      <c r="BP94" s="279"/>
      <c r="BQ94" s="280"/>
      <c r="BR94" s="281"/>
      <c r="BS94" s="280"/>
      <c r="BT94" s="488"/>
      <c r="BU94" s="489"/>
      <c r="BV94" s="282"/>
      <c r="BW94" s="283"/>
      <c r="BX94" s="284"/>
      <c r="BY94" s="285"/>
      <c r="BZ94" s="286"/>
      <c r="CA94" s="287"/>
      <c r="CB94" s="106">
        <f t="shared" si="13"/>
        <v>0</v>
      </c>
      <c r="CC94" s="107">
        <f t="shared" si="7"/>
        <v>0</v>
      </c>
      <c r="CD94" s="107">
        <f t="shared" si="8"/>
        <v>0</v>
      </c>
      <c r="CE94" s="96"/>
      <c r="CF94" s="96"/>
      <c r="CG94" s="96"/>
      <c r="CH94" s="96"/>
      <c r="CI94" s="96"/>
      <c r="CJ94" s="96"/>
    </row>
    <row r="95" spans="1:88" s="97" customFormat="1" ht="49.5" customHeight="1">
      <c r="A95" s="458"/>
      <c r="B95" s="459"/>
      <c r="C95" s="460" t="s">
        <v>182</v>
      </c>
      <c r="D95" s="461"/>
      <c r="E95" s="461"/>
      <c r="F95" s="461"/>
      <c r="G95" s="461"/>
      <c r="H95" s="461"/>
      <c r="I95" s="461"/>
      <c r="J95" s="461"/>
      <c r="K95" s="461"/>
      <c r="L95" s="461"/>
      <c r="M95" s="462"/>
      <c r="N95" s="463"/>
      <c r="O95" s="464"/>
      <c r="P95" s="465"/>
      <c r="Q95" s="464"/>
      <c r="R95" s="465"/>
      <c r="S95" s="464"/>
      <c r="T95" s="465"/>
      <c r="U95" s="464"/>
      <c r="V95" s="444"/>
      <c r="W95" s="445"/>
      <c r="X95" s="474">
        <v>4536</v>
      </c>
      <c r="Y95" s="475"/>
      <c r="Z95" s="475"/>
      <c r="AA95" s="487"/>
      <c r="AB95" s="484"/>
      <c r="AC95" s="484"/>
      <c r="AD95" s="477"/>
      <c r="AE95" s="478"/>
      <c r="AF95" s="477"/>
      <c r="AG95" s="456"/>
      <c r="AH95" s="455"/>
      <c r="AI95" s="456"/>
      <c r="AJ95" s="455"/>
      <c r="AK95" s="457"/>
      <c r="AL95" s="485"/>
      <c r="AM95" s="480"/>
      <c r="AN95" s="481"/>
      <c r="AO95" s="480"/>
      <c r="AP95" s="481"/>
      <c r="AQ95" s="486"/>
      <c r="AR95" s="479"/>
      <c r="AS95" s="480"/>
      <c r="AT95" s="481"/>
      <c r="AU95" s="480"/>
      <c r="AV95" s="481"/>
      <c r="AW95" s="479"/>
      <c r="AX95" s="482"/>
      <c r="AY95" s="358"/>
      <c r="AZ95" s="359"/>
      <c r="BA95" s="358"/>
      <c r="BB95" s="359"/>
      <c r="BC95" s="483"/>
      <c r="BD95" s="357"/>
      <c r="BE95" s="358"/>
      <c r="BF95" s="359"/>
      <c r="BG95" s="358"/>
      <c r="BH95" s="359"/>
      <c r="BI95" s="357"/>
      <c r="BJ95" s="472"/>
      <c r="BK95" s="473"/>
      <c r="BL95" s="473"/>
      <c r="BM95" s="473"/>
      <c r="BN95" s="473"/>
      <c r="BO95" s="470"/>
      <c r="BP95" s="288"/>
      <c r="BQ95" s="289"/>
      <c r="BR95" s="290"/>
      <c r="BS95" s="289"/>
      <c r="BT95" s="470"/>
      <c r="BU95" s="471"/>
      <c r="BV95" s="291"/>
      <c r="BW95" s="292"/>
      <c r="BX95" s="293"/>
      <c r="BY95" s="294"/>
      <c r="BZ95" s="295"/>
      <c r="CA95" s="296"/>
      <c r="CB95" s="106">
        <f t="shared" si="13"/>
        <v>0</v>
      </c>
      <c r="CC95" s="107">
        <f t="shared" si="7"/>
        <v>0</v>
      </c>
      <c r="CD95" s="107">
        <f t="shared" si="8"/>
        <v>0</v>
      </c>
      <c r="CE95" s="96"/>
      <c r="CF95" s="96"/>
      <c r="CG95" s="96"/>
      <c r="CH95" s="96"/>
      <c r="CI95" s="96"/>
      <c r="CJ95" s="96"/>
    </row>
    <row r="96" spans="1:88" s="97" customFormat="1" ht="78" customHeight="1" thickBot="1">
      <c r="A96" s="458"/>
      <c r="B96" s="459"/>
      <c r="C96" s="460" t="s">
        <v>183</v>
      </c>
      <c r="D96" s="461"/>
      <c r="E96" s="461"/>
      <c r="F96" s="461"/>
      <c r="G96" s="461"/>
      <c r="H96" s="461"/>
      <c r="I96" s="461"/>
      <c r="J96" s="461"/>
      <c r="K96" s="461"/>
      <c r="L96" s="461"/>
      <c r="M96" s="462"/>
      <c r="N96" s="463"/>
      <c r="O96" s="464"/>
      <c r="P96" s="465"/>
      <c r="Q96" s="464"/>
      <c r="R96" s="465"/>
      <c r="S96" s="464"/>
      <c r="T96" s="465"/>
      <c r="U96" s="464"/>
      <c r="V96" s="444"/>
      <c r="W96" s="445"/>
      <c r="X96" s="474">
        <v>6642</v>
      </c>
      <c r="Y96" s="475"/>
      <c r="Z96" s="475"/>
      <c r="AA96" s="487"/>
      <c r="AB96" s="484"/>
      <c r="AC96" s="484"/>
      <c r="AD96" s="477"/>
      <c r="AE96" s="478"/>
      <c r="AF96" s="477"/>
      <c r="AG96" s="456"/>
      <c r="AH96" s="455"/>
      <c r="AI96" s="456"/>
      <c r="AJ96" s="455"/>
      <c r="AK96" s="457"/>
      <c r="AL96" s="485"/>
      <c r="AM96" s="480"/>
      <c r="AN96" s="481"/>
      <c r="AO96" s="480"/>
      <c r="AP96" s="481"/>
      <c r="AQ96" s="486"/>
      <c r="AR96" s="479"/>
      <c r="AS96" s="480"/>
      <c r="AT96" s="481"/>
      <c r="AU96" s="480"/>
      <c r="AV96" s="481"/>
      <c r="AW96" s="479"/>
      <c r="AX96" s="482"/>
      <c r="AY96" s="358"/>
      <c r="AZ96" s="359"/>
      <c r="BA96" s="358"/>
      <c r="BB96" s="359"/>
      <c r="BC96" s="483"/>
      <c r="BD96" s="357"/>
      <c r="BE96" s="358"/>
      <c r="BF96" s="359"/>
      <c r="BG96" s="358"/>
      <c r="BH96" s="359"/>
      <c r="BI96" s="357"/>
      <c r="BJ96" s="472"/>
      <c r="BK96" s="473"/>
      <c r="BL96" s="473"/>
      <c r="BM96" s="473"/>
      <c r="BN96" s="473"/>
      <c r="BO96" s="470"/>
      <c r="BP96" s="288"/>
      <c r="BQ96" s="289"/>
      <c r="BR96" s="290"/>
      <c r="BS96" s="289"/>
      <c r="BT96" s="470"/>
      <c r="BU96" s="471"/>
      <c r="BV96" s="291"/>
      <c r="BW96" s="292"/>
      <c r="BX96" s="293"/>
      <c r="BY96" s="294"/>
      <c r="BZ96" s="295"/>
      <c r="CA96" s="296"/>
      <c r="CB96" s="106">
        <f t="shared" si="13"/>
        <v>0</v>
      </c>
      <c r="CC96" s="107">
        <f t="shared" si="7"/>
        <v>0</v>
      </c>
      <c r="CD96" s="107">
        <f t="shared" si="8"/>
        <v>0</v>
      </c>
      <c r="CE96" s="96"/>
      <c r="CF96" s="96"/>
      <c r="CG96" s="96"/>
      <c r="CH96" s="96"/>
      <c r="CI96" s="96"/>
      <c r="CJ96" s="96"/>
    </row>
    <row r="97" spans="1:88" s="97" customFormat="1" ht="49.5" customHeight="1" thickBot="1">
      <c r="A97" s="458" t="s">
        <v>184</v>
      </c>
      <c r="B97" s="459"/>
      <c r="C97" s="460" t="s">
        <v>84</v>
      </c>
      <c r="D97" s="461"/>
      <c r="E97" s="461"/>
      <c r="F97" s="461"/>
      <c r="G97" s="461"/>
      <c r="H97" s="461"/>
      <c r="I97" s="461"/>
      <c r="J97" s="461"/>
      <c r="K97" s="461"/>
      <c r="L97" s="461"/>
      <c r="M97" s="462"/>
      <c r="N97" s="463"/>
      <c r="O97" s="464"/>
      <c r="P97" s="465"/>
      <c r="Q97" s="464"/>
      <c r="R97" s="465"/>
      <c r="S97" s="464"/>
      <c r="T97" s="465"/>
      <c r="U97" s="464"/>
      <c r="V97" s="444"/>
      <c r="W97" s="445"/>
      <c r="X97" s="474" t="s">
        <v>185</v>
      </c>
      <c r="Y97" s="475"/>
      <c r="Z97" s="475"/>
      <c r="AA97" s="476"/>
      <c r="AB97" s="466">
        <v>900</v>
      </c>
      <c r="AC97" s="467"/>
      <c r="AD97" s="477"/>
      <c r="AE97" s="478"/>
      <c r="AF97" s="477"/>
      <c r="AG97" s="456"/>
      <c r="AH97" s="455"/>
      <c r="AI97" s="456"/>
      <c r="AJ97" s="455"/>
      <c r="AK97" s="457"/>
      <c r="AL97" s="447" t="s">
        <v>252</v>
      </c>
      <c r="AM97" s="448"/>
      <c r="AN97" s="448"/>
      <c r="AO97" s="448"/>
      <c r="AP97" s="448"/>
      <c r="AQ97" s="449"/>
      <c r="AR97" s="447" t="s">
        <v>255</v>
      </c>
      <c r="AS97" s="448"/>
      <c r="AT97" s="448"/>
      <c r="AU97" s="448"/>
      <c r="AV97" s="448"/>
      <c r="AW97" s="449"/>
      <c r="AX97" s="452"/>
      <c r="AY97" s="453"/>
      <c r="AZ97" s="453"/>
      <c r="BA97" s="453"/>
      <c r="BB97" s="453"/>
      <c r="BC97" s="454"/>
      <c r="BD97" s="452"/>
      <c r="BE97" s="453"/>
      <c r="BF97" s="453"/>
      <c r="BG97" s="453"/>
      <c r="BH97" s="453"/>
      <c r="BI97" s="454"/>
      <c r="BJ97" s="447"/>
      <c r="BK97" s="448"/>
      <c r="BL97" s="448"/>
      <c r="BM97" s="448"/>
      <c r="BN97" s="448"/>
      <c r="BO97" s="449"/>
      <c r="BP97" s="447" t="s">
        <v>252</v>
      </c>
      <c r="BQ97" s="448"/>
      <c r="BR97" s="448"/>
      <c r="BS97" s="448"/>
      <c r="BT97" s="448"/>
      <c r="BU97" s="449"/>
      <c r="BV97" s="411"/>
      <c r="BW97" s="412"/>
      <c r="BX97" s="413"/>
      <c r="BY97" s="402"/>
      <c r="BZ97" s="403"/>
      <c r="CA97" s="404"/>
      <c r="CB97" s="95"/>
      <c r="CC97" s="95"/>
      <c r="CD97" s="95"/>
      <c r="CE97" s="96"/>
      <c r="CF97" s="96"/>
      <c r="CG97" s="96"/>
      <c r="CH97" s="96"/>
      <c r="CI97" s="96"/>
      <c r="CJ97" s="96"/>
    </row>
    <row r="98" spans="1:88" s="97" customFormat="1" ht="49.5" customHeight="1" thickBot="1">
      <c r="A98" s="458" t="s">
        <v>186</v>
      </c>
      <c r="B98" s="459"/>
      <c r="C98" s="460" t="s">
        <v>129</v>
      </c>
      <c r="D98" s="461"/>
      <c r="E98" s="461"/>
      <c r="F98" s="461"/>
      <c r="G98" s="461"/>
      <c r="H98" s="461"/>
      <c r="I98" s="461"/>
      <c r="J98" s="461"/>
      <c r="K98" s="461"/>
      <c r="L98" s="461"/>
      <c r="M98" s="462"/>
      <c r="N98" s="463"/>
      <c r="O98" s="464"/>
      <c r="P98" s="465"/>
      <c r="Q98" s="464"/>
      <c r="R98" s="465"/>
      <c r="S98" s="464"/>
      <c r="T98" s="465"/>
      <c r="U98" s="464"/>
      <c r="V98" s="444"/>
      <c r="W98" s="445"/>
      <c r="X98" s="474"/>
      <c r="Y98" s="475"/>
      <c r="Z98" s="475"/>
      <c r="AA98" s="476"/>
      <c r="AB98" s="468"/>
      <c r="AC98" s="469"/>
      <c r="AD98" s="477"/>
      <c r="AE98" s="478"/>
      <c r="AF98" s="477"/>
      <c r="AG98" s="456"/>
      <c r="AH98" s="455"/>
      <c r="AI98" s="456"/>
      <c r="AJ98" s="455"/>
      <c r="AK98" s="457"/>
      <c r="AL98" s="447"/>
      <c r="AM98" s="448"/>
      <c r="AN98" s="448"/>
      <c r="AO98" s="448"/>
      <c r="AP98" s="448"/>
      <c r="AQ98" s="449"/>
      <c r="AR98" s="447"/>
      <c r="AS98" s="448"/>
      <c r="AT98" s="448"/>
      <c r="AU98" s="448"/>
      <c r="AV98" s="448"/>
      <c r="AW98" s="449"/>
      <c r="AX98" s="452"/>
      <c r="AY98" s="453"/>
      <c r="AZ98" s="453"/>
      <c r="BA98" s="453"/>
      <c r="BB98" s="453"/>
      <c r="BC98" s="454"/>
      <c r="BD98" s="452"/>
      <c r="BE98" s="453"/>
      <c r="BF98" s="453"/>
      <c r="BG98" s="453"/>
      <c r="BH98" s="453"/>
      <c r="BI98" s="454"/>
      <c r="BJ98" s="447"/>
      <c r="BK98" s="448"/>
      <c r="BL98" s="448"/>
      <c r="BM98" s="448"/>
      <c r="BN98" s="448"/>
      <c r="BO98" s="449"/>
      <c r="BP98" s="447" t="s">
        <v>252</v>
      </c>
      <c r="BQ98" s="448"/>
      <c r="BR98" s="448"/>
      <c r="BS98" s="448"/>
      <c r="BT98" s="448"/>
      <c r="BU98" s="449"/>
      <c r="BV98" s="411"/>
      <c r="BW98" s="412"/>
      <c r="BX98" s="413"/>
      <c r="BY98" s="402">
        <v>720</v>
      </c>
      <c r="BZ98" s="403"/>
      <c r="CA98" s="404"/>
      <c r="CB98" s="95"/>
      <c r="CC98" s="95"/>
      <c r="CD98" s="95"/>
      <c r="CE98" s="96"/>
      <c r="CF98" s="96"/>
      <c r="CG98" s="96"/>
      <c r="CH98" s="96"/>
      <c r="CI98" s="96"/>
      <c r="CJ98" s="96"/>
    </row>
    <row r="99" spans="1:88" s="97" customFormat="1" ht="51" customHeight="1" thickBot="1">
      <c r="A99" s="604" t="s">
        <v>91</v>
      </c>
      <c r="B99" s="605"/>
      <c r="C99" s="606" t="s">
        <v>128</v>
      </c>
      <c r="D99" s="607"/>
      <c r="E99" s="607"/>
      <c r="F99" s="607"/>
      <c r="G99" s="607"/>
      <c r="H99" s="607"/>
      <c r="I99" s="607"/>
      <c r="J99" s="607"/>
      <c r="K99" s="608"/>
      <c r="L99" s="608"/>
      <c r="M99" s="608"/>
      <c r="N99" s="609"/>
      <c r="O99" s="568"/>
      <c r="P99" s="568"/>
      <c r="Q99" s="568"/>
      <c r="R99" s="568"/>
      <c r="S99" s="568"/>
      <c r="T99" s="571" t="s">
        <v>126</v>
      </c>
      <c r="U99" s="571"/>
      <c r="V99" s="568"/>
      <c r="W99" s="572"/>
      <c r="X99" s="542" t="s">
        <v>187</v>
      </c>
      <c r="Y99" s="543"/>
      <c r="Z99" s="544"/>
      <c r="AA99" s="545"/>
      <c r="AB99" s="573" t="s">
        <v>108</v>
      </c>
      <c r="AC99" s="574"/>
      <c r="AD99" s="565"/>
      <c r="AE99" s="565"/>
      <c r="AF99" s="569"/>
      <c r="AG99" s="570"/>
      <c r="AH99" s="570"/>
      <c r="AI99" s="570"/>
      <c r="AJ99" s="1077"/>
      <c r="AK99" s="1078"/>
      <c r="AL99" s="297"/>
      <c r="AM99" s="298"/>
      <c r="AN99" s="299"/>
      <c r="AO99" s="298"/>
      <c r="AP99" s="299"/>
      <c r="AQ99" s="300"/>
      <c r="AR99" s="566"/>
      <c r="AS99" s="567"/>
      <c r="AT99" s="567"/>
      <c r="AU99" s="567"/>
      <c r="AV99" s="567"/>
      <c r="AW99" s="801"/>
      <c r="AX99" s="564"/>
      <c r="AY99" s="450"/>
      <c r="AZ99" s="450"/>
      <c r="BA99" s="450"/>
      <c r="BB99" s="450"/>
      <c r="BC99" s="451"/>
      <c r="BD99" s="1053"/>
      <c r="BE99" s="450"/>
      <c r="BF99" s="450"/>
      <c r="BG99" s="450"/>
      <c r="BH99" s="450"/>
      <c r="BI99" s="554"/>
      <c r="BJ99" s="446"/>
      <c r="BK99" s="355"/>
      <c r="BL99" s="355"/>
      <c r="BM99" s="355"/>
      <c r="BN99" s="355"/>
      <c r="BO99" s="356"/>
      <c r="BP99" s="446"/>
      <c r="BQ99" s="355"/>
      <c r="BR99" s="355"/>
      <c r="BS99" s="355"/>
      <c r="BT99" s="355"/>
      <c r="BU99" s="356"/>
      <c r="BV99" s="301"/>
      <c r="BW99" s="302"/>
      <c r="BX99" s="303"/>
      <c r="BY99" s="304"/>
      <c r="BZ99" s="305"/>
      <c r="CA99" s="306"/>
      <c r="CB99" s="95"/>
      <c r="CC99" s="95"/>
      <c r="CD99" s="95"/>
      <c r="CE99" s="96"/>
      <c r="CF99" s="96"/>
      <c r="CG99" s="96"/>
      <c r="CH99" s="96"/>
      <c r="CI99" s="96"/>
      <c r="CJ99" s="96"/>
    </row>
    <row r="100" spans="1:88" s="97" customFormat="1" ht="51" customHeight="1" thickBot="1">
      <c r="A100" s="424" t="s">
        <v>188</v>
      </c>
      <c r="B100" s="425"/>
      <c r="C100" s="429" t="s">
        <v>92</v>
      </c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307"/>
      <c r="O100" s="308"/>
      <c r="P100" s="309"/>
      <c r="Q100" s="308"/>
      <c r="R100" s="309"/>
      <c r="S100" s="308"/>
      <c r="T100" s="310"/>
      <c r="U100" s="311"/>
      <c r="V100" s="309"/>
      <c r="W100" s="312"/>
      <c r="X100" s="430" t="s">
        <v>189</v>
      </c>
      <c r="Y100" s="431"/>
      <c r="Z100" s="313"/>
      <c r="AA100" s="314"/>
      <c r="AB100" s="439"/>
      <c r="AC100" s="440"/>
      <c r="AD100" s="315"/>
      <c r="AE100" s="316"/>
      <c r="AF100" s="441"/>
      <c r="AG100" s="442"/>
      <c r="AH100" s="442"/>
      <c r="AI100" s="442"/>
      <c r="AJ100" s="442"/>
      <c r="AK100" s="443"/>
      <c r="AL100" s="317"/>
      <c r="AM100" s="318"/>
      <c r="AN100" s="318"/>
      <c r="AO100" s="318"/>
      <c r="AP100" s="318"/>
      <c r="AQ100" s="319"/>
      <c r="AR100" s="408"/>
      <c r="AS100" s="409"/>
      <c r="AT100" s="409"/>
      <c r="AU100" s="409"/>
      <c r="AV100" s="409"/>
      <c r="AW100" s="410"/>
      <c r="AX100" s="426"/>
      <c r="AY100" s="427"/>
      <c r="AZ100" s="427"/>
      <c r="BA100" s="427"/>
      <c r="BB100" s="427"/>
      <c r="BC100" s="428"/>
      <c r="BD100" s="426"/>
      <c r="BE100" s="427"/>
      <c r="BF100" s="427"/>
      <c r="BG100" s="427"/>
      <c r="BH100" s="427"/>
      <c r="BI100" s="428"/>
      <c r="BJ100" s="408"/>
      <c r="BK100" s="409"/>
      <c r="BL100" s="409"/>
      <c r="BM100" s="409"/>
      <c r="BN100" s="409"/>
      <c r="BO100" s="410"/>
      <c r="BP100" s="408"/>
      <c r="BQ100" s="409"/>
      <c r="BR100" s="409"/>
      <c r="BS100" s="409"/>
      <c r="BT100" s="409"/>
      <c r="BU100" s="410"/>
      <c r="BV100" s="411"/>
      <c r="BW100" s="412"/>
      <c r="BX100" s="413"/>
      <c r="BY100" s="402" t="s">
        <v>189</v>
      </c>
      <c r="BZ100" s="403"/>
      <c r="CA100" s="404"/>
      <c r="CB100" s="95"/>
      <c r="CC100" s="95"/>
      <c r="CD100" s="95"/>
      <c r="CE100" s="96"/>
      <c r="CF100" s="96"/>
      <c r="CG100" s="96"/>
      <c r="CH100" s="96"/>
      <c r="CI100" s="96"/>
      <c r="CJ100" s="96"/>
    </row>
    <row r="101" spans="1:88" s="97" customFormat="1" ht="51" customHeight="1" thickBot="1">
      <c r="A101" s="424" t="s">
        <v>190</v>
      </c>
      <c r="B101" s="425"/>
      <c r="C101" s="429" t="s">
        <v>191</v>
      </c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307"/>
      <c r="O101" s="308"/>
      <c r="P101" s="309"/>
      <c r="Q101" s="308"/>
      <c r="R101" s="309"/>
      <c r="S101" s="308"/>
      <c r="T101" s="310"/>
      <c r="U101" s="311"/>
      <c r="V101" s="309"/>
      <c r="W101" s="312"/>
      <c r="X101" s="430" t="s">
        <v>187</v>
      </c>
      <c r="Y101" s="431"/>
      <c r="Z101" s="313"/>
      <c r="AA101" s="314"/>
      <c r="AB101" s="432"/>
      <c r="AC101" s="432"/>
      <c r="AD101" s="315"/>
      <c r="AE101" s="316"/>
      <c r="AF101" s="320"/>
      <c r="AG101" s="321"/>
      <c r="AH101" s="321"/>
      <c r="AI101" s="321"/>
      <c r="AJ101" s="321"/>
      <c r="AK101" s="322"/>
      <c r="AL101" s="408"/>
      <c r="AM101" s="409"/>
      <c r="AN101" s="409"/>
      <c r="AO101" s="409"/>
      <c r="AP101" s="409"/>
      <c r="AQ101" s="410"/>
      <c r="AR101" s="408"/>
      <c r="AS101" s="409"/>
      <c r="AT101" s="409"/>
      <c r="AU101" s="409"/>
      <c r="AV101" s="409"/>
      <c r="AW101" s="410"/>
      <c r="AX101" s="426"/>
      <c r="AY101" s="427"/>
      <c r="AZ101" s="427"/>
      <c r="BA101" s="427"/>
      <c r="BB101" s="427"/>
      <c r="BC101" s="428"/>
      <c r="BD101" s="426"/>
      <c r="BE101" s="427"/>
      <c r="BF101" s="427"/>
      <c r="BG101" s="427"/>
      <c r="BH101" s="427"/>
      <c r="BI101" s="428"/>
      <c r="BJ101" s="317"/>
      <c r="BK101" s="318"/>
      <c r="BL101" s="318"/>
      <c r="BM101" s="318"/>
      <c r="BN101" s="318"/>
      <c r="BO101" s="319"/>
      <c r="BP101" s="408"/>
      <c r="BQ101" s="409"/>
      <c r="BR101" s="409"/>
      <c r="BS101" s="409"/>
      <c r="BT101" s="409"/>
      <c r="BU101" s="410"/>
      <c r="BV101" s="411"/>
      <c r="BW101" s="412"/>
      <c r="BX101" s="413"/>
      <c r="BY101" s="402" t="s">
        <v>187</v>
      </c>
      <c r="BZ101" s="403"/>
      <c r="CA101" s="404"/>
      <c r="CB101" s="95"/>
      <c r="CC101" s="95"/>
      <c r="CD101" s="95"/>
      <c r="CE101" s="96"/>
      <c r="CF101" s="96"/>
      <c r="CG101" s="96"/>
      <c r="CH101" s="96"/>
      <c r="CI101" s="96"/>
      <c r="CJ101" s="96"/>
    </row>
    <row r="102" spans="1:88" s="97" customFormat="1" ht="49.5" customHeight="1" thickBot="1">
      <c r="A102" s="424" t="s">
        <v>188</v>
      </c>
      <c r="B102" s="425"/>
      <c r="C102" s="429" t="s">
        <v>192</v>
      </c>
      <c r="D102" s="429"/>
      <c r="E102" s="429"/>
      <c r="F102" s="429"/>
      <c r="G102" s="429"/>
      <c r="H102" s="429"/>
      <c r="I102" s="429"/>
      <c r="J102" s="429"/>
      <c r="K102" s="429"/>
      <c r="L102" s="429"/>
      <c r="M102" s="429"/>
      <c r="N102" s="1181"/>
      <c r="O102" s="1044"/>
      <c r="P102" s="765"/>
      <c r="Q102" s="1044"/>
      <c r="R102" s="765"/>
      <c r="S102" s="1044"/>
      <c r="T102" s="765"/>
      <c r="U102" s="1044"/>
      <c r="V102" s="765"/>
      <c r="W102" s="766"/>
      <c r="X102" s="430" t="s">
        <v>193</v>
      </c>
      <c r="Y102" s="431"/>
      <c r="Z102" s="1096"/>
      <c r="AA102" s="1097"/>
      <c r="AB102" s="439"/>
      <c r="AC102" s="440"/>
      <c r="AD102" s="433"/>
      <c r="AE102" s="435"/>
      <c r="AF102" s="433"/>
      <c r="AG102" s="434"/>
      <c r="AH102" s="434"/>
      <c r="AI102" s="434"/>
      <c r="AJ102" s="434"/>
      <c r="AK102" s="435"/>
      <c r="AL102" s="408"/>
      <c r="AM102" s="409"/>
      <c r="AN102" s="409"/>
      <c r="AO102" s="409"/>
      <c r="AP102" s="409"/>
      <c r="AQ102" s="410"/>
      <c r="AR102" s="408"/>
      <c r="AS102" s="409"/>
      <c r="AT102" s="409"/>
      <c r="AU102" s="409"/>
      <c r="AV102" s="409"/>
      <c r="AW102" s="410"/>
      <c r="AX102" s="436"/>
      <c r="AY102" s="437"/>
      <c r="AZ102" s="437"/>
      <c r="BA102" s="437"/>
      <c r="BB102" s="437"/>
      <c r="BC102" s="438"/>
      <c r="BD102" s="426"/>
      <c r="BE102" s="427"/>
      <c r="BF102" s="427"/>
      <c r="BG102" s="427"/>
      <c r="BH102" s="427"/>
      <c r="BI102" s="428"/>
      <c r="BJ102" s="408"/>
      <c r="BK102" s="409"/>
      <c r="BL102" s="409"/>
      <c r="BM102" s="409"/>
      <c r="BN102" s="409"/>
      <c r="BO102" s="410"/>
      <c r="BP102" s="408"/>
      <c r="BQ102" s="409"/>
      <c r="BR102" s="409"/>
      <c r="BS102" s="409"/>
      <c r="BT102" s="409"/>
      <c r="BU102" s="410"/>
      <c r="BV102" s="411"/>
      <c r="BW102" s="412"/>
      <c r="BX102" s="413"/>
      <c r="BY102" s="402" t="s">
        <v>193</v>
      </c>
      <c r="BZ102" s="403"/>
      <c r="CA102" s="404"/>
      <c r="CB102" s="95"/>
      <c r="CC102" s="95"/>
      <c r="CD102" s="95"/>
      <c r="CE102" s="96"/>
      <c r="CF102" s="96"/>
      <c r="CG102" s="96"/>
      <c r="CH102" s="96"/>
      <c r="CI102" s="96"/>
      <c r="CJ102" s="96"/>
    </row>
    <row r="103" spans="1:88" s="6" customFormat="1" ht="23.25" customHeight="1">
      <c r="A103" s="922" t="s">
        <v>250</v>
      </c>
      <c r="B103" s="1221"/>
      <c r="C103" s="1221"/>
      <c r="D103" s="1221"/>
      <c r="E103" s="1221"/>
      <c r="F103" s="1221"/>
      <c r="G103" s="1221"/>
      <c r="H103" s="1221"/>
      <c r="I103" s="1221"/>
      <c r="J103" s="1221"/>
      <c r="K103" s="1221"/>
      <c r="L103" s="1221"/>
      <c r="M103" s="1221"/>
      <c r="N103" s="1221"/>
      <c r="O103" s="1221"/>
      <c r="P103" s="1221"/>
      <c r="Q103" s="1221"/>
      <c r="R103" s="1221"/>
      <c r="S103" s="1221"/>
      <c r="T103" s="1221"/>
      <c r="U103" s="1221"/>
      <c r="V103" s="1221"/>
      <c r="W103" s="1221"/>
      <c r="X103" s="1221"/>
      <c r="Y103" s="1221"/>
      <c r="Z103" s="1221"/>
      <c r="AA103" s="1221"/>
      <c r="AB103" s="1221"/>
      <c r="AC103" s="920"/>
      <c r="AD103" s="1085" t="s">
        <v>118</v>
      </c>
      <c r="AE103" s="1086"/>
      <c r="AF103" s="1091" t="s">
        <v>109</v>
      </c>
      <c r="AG103" s="1091"/>
      <c r="AH103" s="1091"/>
      <c r="AI103" s="1091"/>
      <c r="AJ103" s="1091"/>
      <c r="AK103" s="1091"/>
      <c r="AL103" s="530">
        <v>10</v>
      </c>
      <c r="AM103" s="530"/>
      <c r="AN103" s="530"/>
      <c r="AO103" s="530"/>
      <c r="AP103" s="530"/>
      <c r="AQ103" s="530"/>
      <c r="AR103" s="530"/>
      <c r="AS103" s="530"/>
      <c r="AT103" s="530"/>
      <c r="AU103" s="530"/>
      <c r="AV103" s="530"/>
      <c r="AW103" s="530"/>
      <c r="AX103" s="1045">
        <v>11</v>
      </c>
      <c r="AY103" s="1046"/>
      <c r="AZ103" s="1046"/>
      <c r="BA103" s="1046"/>
      <c r="BB103" s="1046"/>
      <c r="BC103" s="1046"/>
      <c r="BD103" s="1046"/>
      <c r="BE103" s="1046"/>
      <c r="BF103" s="1046"/>
      <c r="BG103" s="1046"/>
      <c r="BH103" s="1046"/>
      <c r="BI103" s="1047"/>
      <c r="BJ103" s="812">
        <v>7</v>
      </c>
      <c r="BK103" s="813"/>
      <c r="BL103" s="813"/>
      <c r="BM103" s="813"/>
      <c r="BN103" s="813"/>
      <c r="BO103" s="813"/>
      <c r="BP103" s="813"/>
      <c r="BQ103" s="813"/>
      <c r="BR103" s="813"/>
      <c r="BS103" s="813"/>
      <c r="BT103" s="813"/>
      <c r="BU103" s="814"/>
      <c r="BV103" s="795"/>
      <c r="BW103" s="796"/>
      <c r="BX103" s="797"/>
      <c r="BY103" s="405">
        <v>6</v>
      </c>
      <c r="BZ103" s="406"/>
      <c r="CA103" s="407"/>
      <c r="CB103" s="3"/>
      <c r="CC103" s="3"/>
      <c r="CD103" s="3"/>
      <c r="CE103" s="3"/>
      <c r="CF103" s="5"/>
      <c r="CG103" s="5"/>
      <c r="CH103" s="5"/>
      <c r="CI103" s="5"/>
      <c r="CJ103" s="5"/>
    </row>
    <row r="104" spans="1:88" s="6" customFormat="1" ht="24" customHeight="1">
      <c r="A104" s="1222"/>
      <c r="B104" s="1223"/>
      <c r="C104" s="1223"/>
      <c r="D104" s="1223"/>
      <c r="E104" s="1223"/>
      <c r="F104" s="1223"/>
      <c r="G104" s="1223"/>
      <c r="H104" s="1223"/>
      <c r="I104" s="1223"/>
      <c r="J104" s="1223"/>
      <c r="K104" s="1223"/>
      <c r="L104" s="1223"/>
      <c r="M104" s="1223"/>
      <c r="N104" s="1223"/>
      <c r="O104" s="1223"/>
      <c r="P104" s="1223"/>
      <c r="Q104" s="1223"/>
      <c r="R104" s="1223"/>
      <c r="S104" s="1223"/>
      <c r="T104" s="1223"/>
      <c r="U104" s="1223"/>
      <c r="V104" s="1223"/>
      <c r="W104" s="1223"/>
      <c r="X104" s="1223"/>
      <c r="Y104" s="1223"/>
      <c r="Z104" s="1223"/>
      <c r="AA104" s="1223"/>
      <c r="AB104" s="1223"/>
      <c r="AC104" s="1224"/>
      <c r="AD104" s="1087"/>
      <c r="AE104" s="1088"/>
      <c r="AF104" s="532" t="s">
        <v>110</v>
      </c>
      <c r="AG104" s="533"/>
      <c r="AH104" s="533"/>
      <c r="AI104" s="533"/>
      <c r="AJ104" s="533"/>
      <c r="AK104" s="534"/>
      <c r="AL104" s="527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9"/>
      <c r="AX104" s="561"/>
      <c r="AY104" s="562"/>
      <c r="AZ104" s="562"/>
      <c r="BA104" s="562"/>
      <c r="BB104" s="562"/>
      <c r="BC104" s="562"/>
      <c r="BD104" s="562"/>
      <c r="BE104" s="562"/>
      <c r="BF104" s="562"/>
      <c r="BG104" s="562"/>
      <c r="BH104" s="562"/>
      <c r="BI104" s="960"/>
      <c r="BJ104" s="717"/>
      <c r="BK104" s="718"/>
      <c r="BL104" s="718"/>
      <c r="BM104" s="718"/>
      <c r="BN104" s="718"/>
      <c r="BO104" s="718"/>
      <c r="BP104" s="718"/>
      <c r="BQ104" s="718"/>
      <c r="BR104" s="718"/>
      <c r="BS104" s="718"/>
      <c r="BT104" s="718"/>
      <c r="BU104" s="719"/>
      <c r="BV104" s="539"/>
      <c r="BW104" s="540"/>
      <c r="BX104" s="541"/>
      <c r="BY104" s="399">
        <v>2</v>
      </c>
      <c r="BZ104" s="386"/>
      <c r="CA104" s="387"/>
      <c r="CB104" s="3"/>
      <c r="CC104" s="3"/>
      <c r="CD104" s="3"/>
      <c r="CE104" s="3"/>
      <c r="CF104" s="5"/>
      <c r="CG104" s="5"/>
      <c r="CH104" s="5"/>
      <c r="CI104" s="5"/>
      <c r="CJ104" s="5"/>
    </row>
    <row r="105" spans="1:88" s="6" customFormat="1" ht="25.5" customHeight="1">
      <c r="A105" s="1222"/>
      <c r="B105" s="1223"/>
      <c r="C105" s="1223"/>
      <c r="D105" s="1223"/>
      <c r="E105" s="1223"/>
      <c r="F105" s="1223"/>
      <c r="G105" s="1223"/>
      <c r="H105" s="1223"/>
      <c r="I105" s="1223"/>
      <c r="J105" s="1223"/>
      <c r="K105" s="1223"/>
      <c r="L105" s="1223"/>
      <c r="M105" s="1223"/>
      <c r="N105" s="1223"/>
      <c r="O105" s="1223"/>
      <c r="P105" s="1223"/>
      <c r="Q105" s="1223"/>
      <c r="R105" s="1223"/>
      <c r="S105" s="1223"/>
      <c r="T105" s="1223"/>
      <c r="U105" s="1223"/>
      <c r="V105" s="1223"/>
      <c r="W105" s="1223"/>
      <c r="X105" s="1223"/>
      <c r="Y105" s="1223"/>
      <c r="Z105" s="1223"/>
      <c r="AA105" s="1223"/>
      <c r="AB105" s="1223"/>
      <c r="AC105" s="1224"/>
      <c r="AD105" s="1087"/>
      <c r="AE105" s="1088"/>
      <c r="AF105" s="531" t="s">
        <v>111</v>
      </c>
      <c r="AG105" s="531"/>
      <c r="AH105" s="531"/>
      <c r="AI105" s="531"/>
      <c r="AJ105" s="531"/>
      <c r="AK105" s="531"/>
      <c r="AL105" s="527">
        <v>108</v>
      </c>
      <c r="AM105" s="528"/>
      <c r="AN105" s="528"/>
      <c r="AO105" s="528"/>
      <c r="AP105" s="528"/>
      <c r="AQ105" s="528"/>
      <c r="AR105" s="528"/>
      <c r="AS105" s="528"/>
      <c r="AT105" s="528"/>
      <c r="AU105" s="528"/>
      <c r="AV105" s="528"/>
      <c r="AW105" s="529"/>
      <c r="AX105" s="345"/>
      <c r="AY105" s="346"/>
      <c r="AZ105" s="346"/>
      <c r="BA105" s="346"/>
      <c r="BB105" s="346"/>
      <c r="BC105" s="346"/>
      <c r="BD105" s="346"/>
      <c r="BE105" s="346"/>
      <c r="BF105" s="346"/>
      <c r="BG105" s="346"/>
      <c r="BH105" s="346"/>
      <c r="BI105" s="347"/>
      <c r="BJ105" s="777">
        <v>36</v>
      </c>
      <c r="BK105" s="778"/>
      <c r="BL105" s="778"/>
      <c r="BM105" s="778"/>
      <c r="BN105" s="778"/>
      <c r="BO105" s="778"/>
      <c r="BP105" s="778"/>
      <c r="BQ105" s="778"/>
      <c r="BR105" s="778"/>
      <c r="BS105" s="778"/>
      <c r="BT105" s="778"/>
      <c r="BU105" s="779"/>
      <c r="BV105" s="539"/>
      <c r="BW105" s="540"/>
      <c r="BX105" s="541"/>
      <c r="BY105" s="399"/>
      <c r="BZ105" s="386"/>
      <c r="CA105" s="387"/>
      <c r="CB105" s="3"/>
      <c r="CC105" s="3"/>
      <c r="CD105" s="3"/>
      <c r="CE105" s="3"/>
      <c r="CF105" s="5"/>
      <c r="CG105" s="5"/>
      <c r="CH105" s="5"/>
      <c r="CI105" s="5"/>
      <c r="CJ105" s="5"/>
    </row>
    <row r="106" spans="1:88" s="6" customFormat="1" ht="28.5" customHeight="1">
      <c r="A106" s="1222"/>
      <c r="B106" s="1223"/>
      <c r="C106" s="1223"/>
      <c r="D106" s="1223"/>
      <c r="E106" s="1223"/>
      <c r="F106" s="1223"/>
      <c r="G106" s="1223"/>
      <c r="H106" s="1223"/>
      <c r="I106" s="1223"/>
      <c r="J106" s="1223"/>
      <c r="K106" s="1223"/>
      <c r="L106" s="1223"/>
      <c r="M106" s="1223"/>
      <c r="N106" s="1223"/>
      <c r="O106" s="1223"/>
      <c r="P106" s="1223"/>
      <c r="Q106" s="1223"/>
      <c r="R106" s="1223"/>
      <c r="S106" s="1223"/>
      <c r="T106" s="1223"/>
      <c r="U106" s="1223"/>
      <c r="V106" s="1223"/>
      <c r="W106" s="1223"/>
      <c r="X106" s="1223"/>
      <c r="Y106" s="1223"/>
      <c r="Z106" s="1223"/>
      <c r="AA106" s="1223"/>
      <c r="AB106" s="1223"/>
      <c r="AC106" s="1224"/>
      <c r="AD106" s="1087"/>
      <c r="AE106" s="1088"/>
      <c r="AF106" s="535" t="s">
        <v>112</v>
      </c>
      <c r="AG106" s="535"/>
      <c r="AH106" s="535"/>
      <c r="AI106" s="535"/>
      <c r="AJ106" s="535"/>
      <c r="AK106" s="535"/>
      <c r="AL106" s="527"/>
      <c r="AM106" s="528"/>
      <c r="AN106" s="528"/>
      <c r="AO106" s="528"/>
      <c r="AP106" s="528"/>
      <c r="AQ106" s="528"/>
      <c r="AR106" s="528"/>
      <c r="AS106" s="528"/>
      <c r="AT106" s="528"/>
      <c r="AU106" s="528"/>
      <c r="AV106" s="528"/>
      <c r="AW106" s="529"/>
      <c r="AX106" s="345"/>
      <c r="AY106" s="346"/>
      <c r="AZ106" s="346"/>
      <c r="BA106" s="346"/>
      <c r="BB106" s="346"/>
      <c r="BC106" s="346"/>
      <c r="BD106" s="346"/>
      <c r="BE106" s="346"/>
      <c r="BF106" s="346"/>
      <c r="BG106" s="346"/>
      <c r="BH106" s="346"/>
      <c r="BI106" s="347"/>
      <c r="BJ106" s="777">
        <v>36</v>
      </c>
      <c r="BK106" s="778"/>
      <c r="BL106" s="778"/>
      <c r="BM106" s="778"/>
      <c r="BN106" s="778"/>
      <c r="BO106" s="778"/>
      <c r="BP106" s="778"/>
      <c r="BQ106" s="778"/>
      <c r="BR106" s="778"/>
      <c r="BS106" s="778"/>
      <c r="BT106" s="778"/>
      <c r="BU106" s="779"/>
      <c r="BV106" s="539"/>
      <c r="BW106" s="540"/>
      <c r="BX106" s="541"/>
      <c r="BY106" s="399">
        <v>720</v>
      </c>
      <c r="BZ106" s="386"/>
      <c r="CA106" s="387"/>
      <c r="CB106" s="3"/>
      <c r="CC106" s="3"/>
      <c r="CD106" s="3"/>
      <c r="CE106" s="3"/>
      <c r="CF106" s="5"/>
      <c r="CG106" s="5"/>
      <c r="CH106" s="5"/>
      <c r="CI106" s="5"/>
      <c r="CJ106" s="5"/>
    </row>
    <row r="107" spans="1:88" s="6" customFormat="1" ht="21.75" customHeight="1">
      <c r="A107" s="1222"/>
      <c r="B107" s="1223"/>
      <c r="C107" s="1223"/>
      <c r="D107" s="1223"/>
      <c r="E107" s="1223"/>
      <c r="F107" s="1223"/>
      <c r="G107" s="1223"/>
      <c r="H107" s="1223"/>
      <c r="I107" s="1223"/>
      <c r="J107" s="1223"/>
      <c r="K107" s="1223"/>
      <c r="L107" s="1223"/>
      <c r="M107" s="1223"/>
      <c r="N107" s="1223"/>
      <c r="O107" s="1223"/>
      <c r="P107" s="1223"/>
      <c r="Q107" s="1223"/>
      <c r="R107" s="1223"/>
      <c r="S107" s="1223"/>
      <c r="T107" s="1223"/>
      <c r="U107" s="1223"/>
      <c r="V107" s="1223"/>
      <c r="W107" s="1223"/>
      <c r="X107" s="1223"/>
      <c r="Y107" s="1223"/>
      <c r="Z107" s="1223"/>
      <c r="AA107" s="1223"/>
      <c r="AB107" s="1223"/>
      <c r="AC107" s="1224"/>
      <c r="AD107" s="1087"/>
      <c r="AE107" s="1088"/>
      <c r="AF107" s="535" t="s">
        <v>113</v>
      </c>
      <c r="AG107" s="535"/>
      <c r="AH107" s="535"/>
      <c r="AI107" s="535"/>
      <c r="AJ107" s="535"/>
      <c r="AK107" s="535"/>
      <c r="AL107" s="761"/>
      <c r="AM107" s="762"/>
      <c r="AN107" s="762"/>
      <c r="AO107" s="762"/>
      <c r="AP107" s="762"/>
      <c r="AQ107" s="762"/>
      <c r="AR107" s="762"/>
      <c r="AS107" s="762"/>
      <c r="AT107" s="762"/>
      <c r="AU107" s="762"/>
      <c r="AV107" s="762"/>
      <c r="AW107" s="763"/>
      <c r="AX107" s="758"/>
      <c r="AY107" s="759"/>
      <c r="AZ107" s="759"/>
      <c r="BA107" s="759"/>
      <c r="BB107" s="759"/>
      <c r="BC107" s="759"/>
      <c r="BD107" s="759"/>
      <c r="BE107" s="759"/>
      <c r="BF107" s="759"/>
      <c r="BG107" s="759"/>
      <c r="BH107" s="759"/>
      <c r="BI107" s="760"/>
      <c r="BJ107" s="717"/>
      <c r="BK107" s="718"/>
      <c r="BL107" s="718"/>
      <c r="BM107" s="718"/>
      <c r="BN107" s="718"/>
      <c r="BO107" s="718"/>
      <c r="BP107" s="718"/>
      <c r="BQ107" s="718"/>
      <c r="BR107" s="718"/>
      <c r="BS107" s="718"/>
      <c r="BT107" s="718"/>
      <c r="BU107" s="719"/>
      <c r="BV107" s="539"/>
      <c r="BW107" s="540"/>
      <c r="BX107" s="541"/>
      <c r="BY107" s="399">
        <v>144</v>
      </c>
      <c r="BZ107" s="386"/>
      <c r="CA107" s="387"/>
      <c r="CB107" s="3"/>
      <c r="CC107" s="3"/>
      <c r="CD107" s="3"/>
      <c r="CE107" s="3"/>
      <c r="CF107" s="5"/>
      <c r="CG107" s="5"/>
      <c r="CH107" s="5"/>
      <c r="CI107" s="5"/>
      <c r="CJ107" s="5"/>
    </row>
    <row r="108" spans="1:88" s="6" customFormat="1" ht="24" customHeight="1">
      <c r="A108" s="1222"/>
      <c r="B108" s="1223"/>
      <c r="C108" s="1223"/>
      <c r="D108" s="1223"/>
      <c r="E108" s="1223"/>
      <c r="F108" s="1223"/>
      <c r="G108" s="1223"/>
      <c r="H108" s="1223"/>
      <c r="I108" s="1223"/>
      <c r="J108" s="1223"/>
      <c r="K108" s="1223"/>
      <c r="L108" s="1223"/>
      <c r="M108" s="1223"/>
      <c r="N108" s="1223"/>
      <c r="O108" s="1223"/>
      <c r="P108" s="1223"/>
      <c r="Q108" s="1223"/>
      <c r="R108" s="1223"/>
      <c r="S108" s="1223"/>
      <c r="T108" s="1223"/>
      <c r="U108" s="1223"/>
      <c r="V108" s="1223"/>
      <c r="W108" s="1223"/>
      <c r="X108" s="1223"/>
      <c r="Y108" s="1223"/>
      <c r="Z108" s="1223"/>
      <c r="AA108" s="1223"/>
      <c r="AB108" s="1223"/>
      <c r="AC108" s="1224"/>
      <c r="AD108" s="1087"/>
      <c r="AE108" s="1088"/>
      <c r="AF108" s="535" t="s">
        <v>114</v>
      </c>
      <c r="AG108" s="535"/>
      <c r="AH108" s="535"/>
      <c r="AI108" s="535"/>
      <c r="AJ108" s="535"/>
      <c r="AK108" s="535"/>
      <c r="AL108" s="527">
        <v>6</v>
      </c>
      <c r="AM108" s="528"/>
      <c r="AN108" s="528"/>
      <c r="AO108" s="528"/>
      <c r="AP108" s="528"/>
      <c r="AQ108" s="528"/>
      <c r="AR108" s="528"/>
      <c r="AS108" s="528"/>
      <c r="AT108" s="528"/>
      <c r="AU108" s="528"/>
      <c r="AV108" s="528"/>
      <c r="AW108" s="529"/>
      <c r="AX108" s="758">
        <v>7</v>
      </c>
      <c r="AY108" s="759"/>
      <c r="AZ108" s="759"/>
      <c r="BA108" s="759"/>
      <c r="BB108" s="759"/>
      <c r="BC108" s="759"/>
      <c r="BD108" s="759"/>
      <c r="BE108" s="759"/>
      <c r="BF108" s="759"/>
      <c r="BG108" s="759"/>
      <c r="BH108" s="759"/>
      <c r="BI108" s="760"/>
      <c r="BJ108" s="717">
        <v>7</v>
      </c>
      <c r="BK108" s="718"/>
      <c r="BL108" s="718"/>
      <c r="BM108" s="718"/>
      <c r="BN108" s="718"/>
      <c r="BO108" s="718"/>
      <c r="BP108" s="718"/>
      <c r="BQ108" s="718"/>
      <c r="BR108" s="718"/>
      <c r="BS108" s="718"/>
      <c r="BT108" s="718"/>
      <c r="BU108" s="719"/>
      <c r="BV108" s="539">
        <v>4</v>
      </c>
      <c r="BW108" s="540"/>
      <c r="BX108" s="541"/>
      <c r="BY108" s="399">
        <v>7</v>
      </c>
      <c r="BZ108" s="386"/>
      <c r="CA108" s="387"/>
      <c r="CB108" s="3"/>
      <c r="CC108" s="3"/>
      <c r="CD108" s="3"/>
      <c r="CE108" s="3"/>
      <c r="CF108" s="5"/>
      <c r="CG108" s="5"/>
      <c r="CH108" s="5"/>
      <c r="CI108" s="5"/>
      <c r="CJ108" s="5"/>
    </row>
    <row r="109" spans="1:83" s="6" customFormat="1" ht="21.75" customHeight="1">
      <c r="A109" s="1222"/>
      <c r="B109" s="1223"/>
      <c r="C109" s="1223"/>
      <c r="D109" s="1223"/>
      <c r="E109" s="1223"/>
      <c r="F109" s="1223"/>
      <c r="G109" s="1223"/>
      <c r="H109" s="1223"/>
      <c r="I109" s="1223"/>
      <c r="J109" s="1223"/>
      <c r="K109" s="1223"/>
      <c r="L109" s="1223"/>
      <c r="M109" s="1223"/>
      <c r="N109" s="1223"/>
      <c r="O109" s="1223"/>
      <c r="P109" s="1223"/>
      <c r="Q109" s="1223"/>
      <c r="R109" s="1223"/>
      <c r="S109" s="1223"/>
      <c r="T109" s="1223"/>
      <c r="U109" s="1223"/>
      <c r="V109" s="1223"/>
      <c r="W109" s="1223"/>
      <c r="X109" s="1223"/>
      <c r="Y109" s="1223"/>
      <c r="Z109" s="1223"/>
      <c r="AA109" s="1223"/>
      <c r="AB109" s="1223"/>
      <c r="AC109" s="1224"/>
      <c r="AD109" s="1087"/>
      <c r="AE109" s="1088"/>
      <c r="AF109" s="535" t="s">
        <v>115</v>
      </c>
      <c r="AG109" s="535"/>
      <c r="AH109" s="535"/>
      <c r="AI109" s="535"/>
      <c r="AJ109" s="535"/>
      <c r="AK109" s="535"/>
      <c r="AL109" s="527"/>
      <c r="AM109" s="528"/>
      <c r="AN109" s="528"/>
      <c r="AO109" s="528"/>
      <c r="AP109" s="528"/>
      <c r="AQ109" s="528"/>
      <c r="AR109" s="528"/>
      <c r="AS109" s="528"/>
      <c r="AT109" s="528"/>
      <c r="AU109" s="528"/>
      <c r="AV109" s="528"/>
      <c r="AW109" s="529"/>
      <c r="AX109" s="758">
        <v>2</v>
      </c>
      <c r="AY109" s="759"/>
      <c r="AZ109" s="759"/>
      <c r="BA109" s="759"/>
      <c r="BB109" s="759"/>
      <c r="BC109" s="759"/>
      <c r="BD109" s="759"/>
      <c r="BE109" s="759"/>
      <c r="BF109" s="759"/>
      <c r="BG109" s="759"/>
      <c r="BH109" s="759"/>
      <c r="BI109" s="760"/>
      <c r="BJ109" s="717"/>
      <c r="BK109" s="718"/>
      <c r="BL109" s="718"/>
      <c r="BM109" s="718"/>
      <c r="BN109" s="718"/>
      <c r="BO109" s="718"/>
      <c r="BP109" s="718"/>
      <c r="BQ109" s="718"/>
      <c r="BR109" s="718"/>
      <c r="BS109" s="718"/>
      <c r="BT109" s="718"/>
      <c r="BU109" s="719"/>
      <c r="BV109" s="539"/>
      <c r="BW109" s="540"/>
      <c r="BX109" s="541"/>
      <c r="BY109" s="399">
        <v>1</v>
      </c>
      <c r="BZ109" s="386"/>
      <c r="CA109" s="387"/>
      <c r="CB109" s="15"/>
      <c r="CC109" s="15"/>
      <c r="CD109" s="15"/>
      <c r="CE109" s="15"/>
    </row>
    <row r="110" spans="1:83" ht="30" customHeight="1">
      <c r="A110" s="1222" t="s">
        <v>253</v>
      </c>
      <c r="B110" s="1223"/>
      <c r="C110" s="1223"/>
      <c r="D110" s="1223"/>
      <c r="E110" s="1223"/>
      <c r="F110" s="1223"/>
      <c r="G110" s="1223"/>
      <c r="H110" s="1223"/>
      <c r="I110" s="1223"/>
      <c r="J110" s="1223"/>
      <c r="K110" s="1223"/>
      <c r="L110" s="1223"/>
      <c r="M110" s="1223"/>
      <c r="N110" s="1223"/>
      <c r="O110" s="1223"/>
      <c r="P110" s="1223"/>
      <c r="Q110" s="1223"/>
      <c r="R110" s="1223"/>
      <c r="S110" s="1223"/>
      <c r="T110" s="1223"/>
      <c r="U110" s="1223"/>
      <c r="V110" s="1223"/>
      <c r="W110" s="1223"/>
      <c r="X110" s="1223"/>
      <c r="Y110" s="1223"/>
      <c r="Z110" s="1223"/>
      <c r="AA110" s="1223"/>
      <c r="AB110" s="1223"/>
      <c r="AC110" s="1224"/>
      <c r="AD110" s="1087"/>
      <c r="AE110" s="1088"/>
      <c r="AF110" s="535" t="s">
        <v>116</v>
      </c>
      <c r="AG110" s="535"/>
      <c r="AH110" s="535"/>
      <c r="AI110" s="535"/>
      <c r="AJ110" s="535"/>
      <c r="AK110" s="535"/>
      <c r="AL110" s="527">
        <v>4</v>
      </c>
      <c r="AM110" s="528"/>
      <c r="AN110" s="528"/>
      <c r="AO110" s="528"/>
      <c r="AP110" s="528"/>
      <c r="AQ110" s="528"/>
      <c r="AR110" s="528"/>
      <c r="AS110" s="528"/>
      <c r="AT110" s="528"/>
      <c r="AU110" s="528"/>
      <c r="AV110" s="528"/>
      <c r="AW110" s="529"/>
      <c r="AX110" s="758">
        <v>2</v>
      </c>
      <c r="AY110" s="759"/>
      <c r="AZ110" s="759"/>
      <c r="BA110" s="759"/>
      <c r="BB110" s="759"/>
      <c r="BC110" s="759"/>
      <c r="BD110" s="759"/>
      <c r="BE110" s="759"/>
      <c r="BF110" s="759"/>
      <c r="BG110" s="759"/>
      <c r="BH110" s="759"/>
      <c r="BI110" s="760"/>
      <c r="BJ110" s="717">
        <v>1</v>
      </c>
      <c r="BK110" s="718"/>
      <c r="BL110" s="718"/>
      <c r="BM110" s="718"/>
      <c r="BN110" s="718"/>
      <c r="BO110" s="718"/>
      <c r="BP110" s="718"/>
      <c r="BQ110" s="718"/>
      <c r="BR110" s="718"/>
      <c r="BS110" s="718"/>
      <c r="BT110" s="718"/>
      <c r="BU110" s="719"/>
      <c r="BV110" s="539"/>
      <c r="BW110" s="540"/>
      <c r="BX110" s="541"/>
      <c r="BY110" s="399">
        <v>5</v>
      </c>
      <c r="BZ110" s="386"/>
      <c r="CA110" s="387"/>
      <c r="CB110" s="7"/>
      <c r="CC110" s="7"/>
      <c r="CD110" s="7"/>
      <c r="CE110" s="7"/>
    </row>
    <row r="111" spans="1:83" ht="30" customHeight="1">
      <c r="A111" s="1222"/>
      <c r="B111" s="1223"/>
      <c r="C111" s="1223"/>
      <c r="D111" s="1223"/>
      <c r="E111" s="1223"/>
      <c r="F111" s="1223"/>
      <c r="G111" s="1223"/>
      <c r="H111" s="1223"/>
      <c r="I111" s="1223"/>
      <c r="J111" s="1223"/>
      <c r="K111" s="1223"/>
      <c r="L111" s="1223"/>
      <c r="M111" s="1223"/>
      <c r="N111" s="1223"/>
      <c r="O111" s="1223"/>
      <c r="P111" s="1223"/>
      <c r="Q111" s="1223"/>
      <c r="R111" s="1223"/>
      <c r="S111" s="1223"/>
      <c r="T111" s="1223"/>
      <c r="U111" s="1223"/>
      <c r="V111" s="1223"/>
      <c r="W111" s="1223"/>
      <c r="X111" s="1223"/>
      <c r="Y111" s="1223"/>
      <c r="Z111" s="1223"/>
      <c r="AA111" s="1223"/>
      <c r="AB111" s="1223"/>
      <c r="AC111" s="1224"/>
      <c r="AD111" s="1087"/>
      <c r="AE111" s="1088"/>
      <c r="AF111" s="536" t="s">
        <v>149</v>
      </c>
      <c r="AG111" s="537"/>
      <c r="AH111" s="537"/>
      <c r="AI111" s="537"/>
      <c r="AJ111" s="537"/>
      <c r="AK111" s="538"/>
      <c r="AL111" s="110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2"/>
      <c r="AX111" s="345"/>
      <c r="AY111" s="346"/>
      <c r="AZ111" s="346"/>
      <c r="BA111" s="346"/>
      <c r="BB111" s="346"/>
      <c r="BC111" s="346"/>
      <c r="BD111" s="346"/>
      <c r="BE111" s="346"/>
      <c r="BF111" s="346"/>
      <c r="BG111" s="346"/>
      <c r="BH111" s="346"/>
      <c r="BI111" s="347"/>
      <c r="BJ111" s="130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2"/>
      <c r="BV111" s="539"/>
      <c r="BW111" s="540"/>
      <c r="BX111" s="541"/>
      <c r="BY111" s="399">
        <v>1</v>
      </c>
      <c r="BZ111" s="386"/>
      <c r="CA111" s="387"/>
      <c r="CB111" s="7"/>
      <c r="CC111" s="7"/>
      <c r="CD111" s="7"/>
      <c r="CE111" s="7"/>
    </row>
    <row r="112" spans="1:83" ht="30" customHeight="1">
      <c r="A112" s="1222"/>
      <c r="B112" s="1223"/>
      <c r="C112" s="1223"/>
      <c r="D112" s="1223"/>
      <c r="E112" s="1223"/>
      <c r="F112" s="1223"/>
      <c r="G112" s="1223"/>
      <c r="H112" s="1223"/>
      <c r="I112" s="1223"/>
      <c r="J112" s="1223"/>
      <c r="K112" s="1223"/>
      <c r="L112" s="1223"/>
      <c r="M112" s="1223"/>
      <c r="N112" s="1223"/>
      <c r="O112" s="1223"/>
      <c r="P112" s="1223"/>
      <c r="Q112" s="1223"/>
      <c r="R112" s="1223"/>
      <c r="S112" s="1223"/>
      <c r="T112" s="1223"/>
      <c r="U112" s="1223"/>
      <c r="V112" s="1223"/>
      <c r="W112" s="1223"/>
      <c r="X112" s="1223"/>
      <c r="Y112" s="1223"/>
      <c r="Z112" s="1223"/>
      <c r="AA112" s="1223"/>
      <c r="AB112" s="1223"/>
      <c r="AC112" s="1224"/>
      <c r="AD112" s="1087"/>
      <c r="AE112" s="1088"/>
      <c r="AF112" s="536" t="s">
        <v>110</v>
      </c>
      <c r="AG112" s="537"/>
      <c r="AH112" s="537"/>
      <c r="AI112" s="537"/>
      <c r="AJ112" s="537"/>
      <c r="AK112" s="538"/>
      <c r="AL112" s="110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2"/>
      <c r="AX112" s="87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9"/>
      <c r="BJ112" s="130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2"/>
      <c r="BV112" s="539"/>
      <c r="BW112" s="540"/>
      <c r="BX112" s="541"/>
      <c r="BY112" s="399">
        <v>2</v>
      </c>
      <c r="BZ112" s="386"/>
      <c r="CA112" s="387"/>
      <c r="CB112" s="7"/>
      <c r="CC112" s="7"/>
      <c r="CD112" s="7"/>
      <c r="CE112" s="7"/>
    </row>
    <row r="113" spans="1:83" ht="24.75" customHeight="1">
      <c r="A113" s="1222"/>
      <c r="B113" s="1223"/>
      <c r="C113" s="1223"/>
      <c r="D113" s="1223"/>
      <c r="E113" s="1223"/>
      <c r="F113" s="1223"/>
      <c r="G113" s="1223"/>
      <c r="H113" s="1223"/>
      <c r="I113" s="1223"/>
      <c r="J113" s="1223"/>
      <c r="K113" s="1223"/>
      <c r="L113" s="1223"/>
      <c r="M113" s="1223"/>
      <c r="N113" s="1223"/>
      <c r="O113" s="1223"/>
      <c r="P113" s="1223"/>
      <c r="Q113" s="1223"/>
      <c r="R113" s="1223"/>
      <c r="S113" s="1223"/>
      <c r="T113" s="1223"/>
      <c r="U113" s="1223"/>
      <c r="V113" s="1223"/>
      <c r="W113" s="1223"/>
      <c r="X113" s="1223"/>
      <c r="Y113" s="1223"/>
      <c r="Z113" s="1223"/>
      <c r="AA113" s="1223"/>
      <c r="AB113" s="1223"/>
      <c r="AC113" s="1224"/>
      <c r="AD113" s="1087"/>
      <c r="AE113" s="1088"/>
      <c r="AF113" s="535" t="s">
        <v>117</v>
      </c>
      <c r="AG113" s="535"/>
      <c r="AH113" s="535"/>
      <c r="AI113" s="535"/>
      <c r="AJ113" s="535"/>
      <c r="AK113" s="535"/>
      <c r="AL113" s="767">
        <f>SUM(AP92,AV92)</f>
        <v>5</v>
      </c>
      <c r="AM113" s="528"/>
      <c r="AN113" s="528"/>
      <c r="AO113" s="528"/>
      <c r="AP113" s="528"/>
      <c r="AQ113" s="528"/>
      <c r="AR113" s="528"/>
      <c r="AS113" s="528"/>
      <c r="AT113" s="528"/>
      <c r="AU113" s="528"/>
      <c r="AV113" s="528"/>
      <c r="AW113" s="529"/>
      <c r="AX113" s="764">
        <f>SUM(BB92,BH92)</f>
        <v>9</v>
      </c>
      <c r="AY113" s="759"/>
      <c r="AZ113" s="759"/>
      <c r="BA113" s="759"/>
      <c r="BB113" s="759"/>
      <c r="BC113" s="759"/>
      <c r="BD113" s="759"/>
      <c r="BE113" s="759"/>
      <c r="BF113" s="759"/>
      <c r="BG113" s="759"/>
      <c r="BH113" s="759"/>
      <c r="BI113" s="760"/>
      <c r="BJ113" s="794">
        <f>SUM(BN92,BT92)</f>
        <v>7</v>
      </c>
      <c r="BK113" s="718"/>
      <c r="BL113" s="718"/>
      <c r="BM113" s="718"/>
      <c r="BN113" s="718"/>
      <c r="BO113" s="718"/>
      <c r="BP113" s="718"/>
      <c r="BQ113" s="718"/>
      <c r="BR113" s="718"/>
      <c r="BS113" s="718"/>
      <c r="BT113" s="718"/>
      <c r="BU113" s="719"/>
      <c r="BV113" s="768"/>
      <c r="BW113" s="540"/>
      <c r="BX113" s="541"/>
      <c r="BY113" s="385">
        <f>SUM(CA92)</f>
        <v>6</v>
      </c>
      <c r="BZ113" s="386"/>
      <c r="CA113" s="387"/>
      <c r="CB113" s="7"/>
      <c r="CC113" s="7"/>
      <c r="CD113" s="7"/>
      <c r="CE113" s="7"/>
    </row>
    <row r="114" spans="1:83" ht="22.5" customHeight="1" thickBot="1">
      <c r="A114" s="1222"/>
      <c r="B114" s="1223"/>
      <c r="C114" s="1223"/>
      <c r="D114" s="1223"/>
      <c r="E114" s="1223"/>
      <c r="F114" s="1223"/>
      <c r="G114" s="1223"/>
      <c r="H114" s="1223"/>
      <c r="I114" s="1223"/>
      <c r="J114" s="1223"/>
      <c r="K114" s="1223"/>
      <c r="L114" s="1223"/>
      <c r="M114" s="1223"/>
      <c r="N114" s="1223"/>
      <c r="O114" s="1223"/>
      <c r="P114" s="1223"/>
      <c r="Q114" s="1223"/>
      <c r="R114" s="1223"/>
      <c r="S114" s="1223"/>
      <c r="T114" s="1223"/>
      <c r="U114" s="1223"/>
      <c r="V114" s="1223"/>
      <c r="W114" s="1223"/>
      <c r="X114" s="1223"/>
      <c r="Y114" s="1223"/>
      <c r="Z114" s="1223"/>
      <c r="AA114" s="1223"/>
      <c r="AB114" s="1223"/>
      <c r="AC114" s="1224"/>
      <c r="AD114" s="1087"/>
      <c r="AE114" s="1088"/>
      <c r="AF114" s="535" t="s">
        <v>194</v>
      </c>
      <c r="AG114" s="535"/>
      <c r="AH114" s="535"/>
      <c r="AI114" s="535"/>
      <c r="AJ114" s="535"/>
      <c r="AK114" s="535"/>
      <c r="AL114" s="783">
        <v>8</v>
      </c>
      <c r="AM114" s="784"/>
      <c r="AN114" s="784"/>
      <c r="AO114" s="784"/>
      <c r="AP114" s="784"/>
      <c r="AQ114" s="784"/>
      <c r="AR114" s="784"/>
      <c r="AS114" s="784"/>
      <c r="AT114" s="784"/>
      <c r="AU114" s="784"/>
      <c r="AV114" s="784"/>
      <c r="AW114" s="785"/>
      <c r="AX114" s="780">
        <v>9</v>
      </c>
      <c r="AY114" s="781"/>
      <c r="AZ114" s="781"/>
      <c r="BA114" s="781"/>
      <c r="BB114" s="781"/>
      <c r="BC114" s="781"/>
      <c r="BD114" s="781"/>
      <c r="BE114" s="781"/>
      <c r="BF114" s="781"/>
      <c r="BG114" s="781"/>
      <c r="BH114" s="781"/>
      <c r="BI114" s="782"/>
      <c r="BJ114" s="791">
        <v>9</v>
      </c>
      <c r="BK114" s="792"/>
      <c r="BL114" s="792"/>
      <c r="BM114" s="792"/>
      <c r="BN114" s="792"/>
      <c r="BO114" s="792"/>
      <c r="BP114" s="792"/>
      <c r="BQ114" s="792"/>
      <c r="BR114" s="792"/>
      <c r="BS114" s="792"/>
      <c r="BT114" s="792"/>
      <c r="BU114" s="793"/>
      <c r="BV114" s="774"/>
      <c r="BW114" s="775"/>
      <c r="BX114" s="776"/>
      <c r="BY114" s="388"/>
      <c r="BZ114" s="389"/>
      <c r="CA114" s="390"/>
      <c r="CB114" s="7"/>
      <c r="CC114" s="7"/>
      <c r="CD114" s="7"/>
      <c r="CE114" s="7"/>
    </row>
    <row r="115" spans="1:83" ht="24" customHeight="1" thickBot="1">
      <c r="A115" s="1225"/>
      <c r="B115" s="1226"/>
      <c r="C115" s="1226"/>
      <c r="D115" s="1226"/>
      <c r="E115" s="1226"/>
      <c r="F115" s="1226"/>
      <c r="G115" s="1226"/>
      <c r="H115" s="1226"/>
      <c r="I115" s="1226"/>
      <c r="J115" s="1226"/>
      <c r="K115" s="1226"/>
      <c r="L115" s="1226"/>
      <c r="M115" s="1226"/>
      <c r="N115" s="1226"/>
      <c r="O115" s="1226"/>
      <c r="P115" s="1226"/>
      <c r="Q115" s="1226"/>
      <c r="R115" s="1226"/>
      <c r="S115" s="1226"/>
      <c r="T115" s="1226"/>
      <c r="U115" s="1226"/>
      <c r="V115" s="1226"/>
      <c r="W115" s="1226"/>
      <c r="X115" s="1226"/>
      <c r="Y115" s="1226"/>
      <c r="Z115" s="1226"/>
      <c r="AA115" s="1226"/>
      <c r="AB115" s="1226"/>
      <c r="AC115" s="1227"/>
      <c r="AD115" s="1089"/>
      <c r="AE115" s="1090"/>
      <c r="AF115" s="754" t="s">
        <v>195</v>
      </c>
      <c r="AG115" s="754"/>
      <c r="AH115" s="754"/>
      <c r="AI115" s="754"/>
      <c r="AJ115" s="754"/>
      <c r="AK115" s="754"/>
      <c r="AL115" s="391">
        <f>SUM(AL114:BX114)</f>
        <v>26</v>
      </c>
      <c r="AM115" s="392"/>
      <c r="AN115" s="392"/>
      <c r="AO115" s="392"/>
      <c r="AP115" s="392"/>
      <c r="AQ115" s="392"/>
      <c r="AR115" s="392"/>
      <c r="AS115" s="392"/>
      <c r="AT115" s="392"/>
      <c r="AU115" s="392"/>
      <c r="AV115" s="392"/>
      <c r="AW115" s="392"/>
      <c r="AX115" s="392"/>
      <c r="AY115" s="392"/>
      <c r="AZ115" s="392"/>
      <c r="BA115" s="392"/>
      <c r="BB115" s="392"/>
      <c r="BC115" s="392"/>
      <c r="BD115" s="392"/>
      <c r="BE115" s="392"/>
      <c r="BF115" s="392"/>
      <c r="BG115" s="392"/>
      <c r="BH115" s="392"/>
      <c r="BI115" s="392"/>
      <c r="BJ115" s="392"/>
      <c r="BK115" s="392"/>
      <c r="BL115" s="392"/>
      <c r="BM115" s="392"/>
      <c r="BN115" s="392"/>
      <c r="BO115" s="392"/>
      <c r="BP115" s="392"/>
      <c r="BQ115" s="392"/>
      <c r="BR115" s="392"/>
      <c r="BS115" s="392"/>
      <c r="BT115" s="392"/>
      <c r="BU115" s="392"/>
      <c r="BV115" s="392"/>
      <c r="BW115" s="392"/>
      <c r="BX115" s="392"/>
      <c r="BY115" s="392"/>
      <c r="BZ115" s="392"/>
      <c r="CA115" s="393"/>
      <c r="CB115" s="7"/>
      <c r="CC115" s="7"/>
      <c r="CD115" s="7"/>
      <c r="CE115" s="7"/>
    </row>
    <row r="116" spans="2:89" ht="5.2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7"/>
      <c r="CF116" s="7"/>
      <c r="CG116" s="7"/>
      <c r="CH116" s="7"/>
      <c r="CI116" s="7"/>
      <c r="CJ116" s="7"/>
      <c r="CK116" s="7"/>
    </row>
    <row r="117" spans="2:89" ht="5.2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7"/>
      <c r="CF117" s="7"/>
      <c r="CG117" s="7"/>
      <c r="CH117" s="7"/>
      <c r="CI117" s="7"/>
      <c r="CJ117" s="7"/>
      <c r="CK117" s="7"/>
    </row>
    <row r="118" spans="2:89" ht="5.2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7"/>
      <c r="CF118" s="7"/>
      <c r="CG118" s="7"/>
      <c r="CH118" s="7"/>
      <c r="CI118" s="7"/>
      <c r="CJ118" s="7"/>
      <c r="CK118" s="7"/>
    </row>
    <row r="119" spans="2:89" ht="5.2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7"/>
      <c r="CF119" s="7"/>
      <c r="CG119" s="7"/>
      <c r="CH119" s="7"/>
      <c r="CI119" s="7"/>
      <c r="CJ119" s="7"/>
      <c r="CK119" s="7"/>
    </row>
    <row r="120" spans="1:81" ht="122.25" customHeight="1">
      <c r="A120" s="523">
        <v>1</v>
      </c>
      <c r="B120" s="523"/>
      <c r="C120" s="525"/>
      <c r="D120" s="524"/>
      <c r="E120" s="524"/>
      <c r="F120" s="524"/>
      <c r="G120" s="524"/>
      <c r="H120" s="524"/>
      <c r="I120" s="524"/>
      <c r="J120" s="524"/>
      <c r="K120" s="524"/>
      <c r="L120" s="524"/>
      <c r="M120" s="524"/>
      <c r="N120" s="524"/>
      <c r="O120" s="524"/>
      <c r="P120" s="524"/>
      <c r="Q120" s="524"/>
      <c r="R120" s="524"/>
      <c r="S120" s="524"/>
      <c r="T120" s="524"/>
      <c r="U120" s="524"/>
      <c r="V120" s="524"/>
      <c r="W120" s="524"/>
      <c r="X120" s="524"/>
      <c r="Y120" s="524"/>
      <c r="Z120" s="524"/>
      <c r="AA120" s="524"/>
      <c r="AB120" s="524"/>
      <c r="AC120" s="524"/>
      <c r="AD120" s="524"/>
      <c r="AE120" s="524"/>
      <c r="AF120" s="524"/>
      <c r="AG120" s="524"/>
      <c r="AH120" s="524"/>
      <c r="AI120" s="524"/>
      <c r="AJ120" s="524"/>
      <c r="AK120" s="524"/>
      <c r="AL120" s="524"/>
      <c r="AM120" s="524"/>
      <c r="AN120" s="524"/>
      <c r="AO120" s="524"/>
      <c r="AP120" s="524"/>
      <c r="AQ120" s="524"/>
      <c r="AR120" s="524"/>
      <c r="AS120" s="524"/>
      <c r="AT120" s="524"/>
      <c r="AU120" s="524"/>
      <c r="AV120" s="524"/>
      <c r="AW120" s="524"/>
      <c r="AX120" s="524"/>
      <c r="AY120" s="524"/>
      <c r="AZ120" s="524"/>
      <c r="BA120" s="524"/>
      <c r="BB120" s="524"/>
      <c r="BC120" s="524"/>
      <c r="BD120" s="524"/>
      <c r="BE120" s="524"/>
      <c r="BF120" s="524"/>
      <c r="BG120" s="524"/>
      <c r="BH120" s="524"/>
      <c r="BI120" s="524"/>
      <c r="BJ120" s="524"/>
      <c r="BK120" s="524"/>
      <c r="BL120" s="524"/>
      <c r="BM120" s="524"/>
      <c r="BN120" s="524"/>
      <c r="BO120" s="524"/>
      <c r="BP120" s="524"/>
      <c r="BQ120" s="524"/>
      <c r="BR120" s="524"/>
      <c r="BS120" s="524"/>
      <c r="BT120" s="524"/>
      <c r="BU120" s="524"/>
      <c r="BV120" s="524"/>
      <c r="BW120" s="524"/>
      <c r="BX120" s="524"/>
      <c r="BY120" s="524"/>
      <c r="BZ120" s="524"/>
      <c r="CA120" s="524"/>
      <c r="CB120" s="524"/>
      <c r="CC120" s="524"/>
    </row>
    <row r="121" spans="1:81" ht="171" customHeight="1">
      <c r="A121" s="523">
        <v>2</v>
      </c>
      <c r="B121" s="523"/>
      <c r="C121" s="525"/>
      <c r="D121" s="524"/>
      <c r="E121" s="524"/>
      <c r="F121" s="524"/>
      <c r="G121" s="524"/>
      <c r="H121" s="524"/>
      <c r="I121" s="524"/>
      <c r="J121" s="524"/>
      <c r="K121" s="524"/>
      <c r="L121" s="524"/>
      <c r="M121" s="524"/>
      <c r="N121" s="524"/>
      <c r="O121" s="524"/>
      <c r="P121" s="524"/>
      <c r="Q121" s="524"/>
      <c r="R121" s="524"/>
      <c r="S121" s="524"/>
      <c r="T121" s="524"/>
      <c r="U121" s="524"/>
      <c r="V121" s="524"/>
      <c r="W121" s="524"/>
      <c r="X121" s="524"/>
      <c r="Y121" s="524"/>
      <c r="Z121" s="524"/>
      <c r="AA121" s="524"/>
      <c r="AB121" s="524"/>
      <c r="AC121" s="524"/>
      <c r="AD121" s="524"/>
      <c r="AE121" s="524"/>
      <c r="AF121" s="524"/>
      <c r="AG121" s="524"/>
      <c r="AH121" s="524"/>
      <c r="AI121" s="524"/>
      <c r="AJ121" s="524"/>
      <c r="AK121" s="524"/>
      <c r="AL121" s="524"/>
      <c r="AM121" s="524"/>
      <c r="AN121" s="524"/>
      <c r="AO121" s="524"/>
      <c r="AP121" s="524"/>
      <c r="AQ121" s="524"/>
      <c r="AR121" s="524"/>
      <c r="AS121" s="524"/>
      <c r="AT121" s="524"/>
      <c r="AU121" s="524"/>
      <c r="AV121" s="524"/>
      <c r="AW121" s="524"/>
      <c r="AX121" s="524"/>
      <c r="AY121" s="524"/>
      <c r="AZ121" s="524"/>
      <c r="BA121" s="524"/>
      <c r="BB121" s="524"/>
      <c r="BC121" s="524"/>
      <c r="BD121" s="524"/>
      <c r="BE121" s="524"/>
      <c r="BF121" s="524"/>
      <c r="BG121" s="524"/>
      <c r="BH121" s="524"/>
      <c r="BI121" s="524"/>
      <c r="BJ121" s="524"/>
      <c r="BK121" s="524"/>
      <c r="BL121" s="524"/>
      <c r="BM121" s="524"/>
      <c r="BN121" s="524"/>
      <c r="BO121" s="524"/>
      <c r="BP121" s="524"/>
      <c r="BQ121" s="524"/>
      <c r="BR121" s="524"/>
      <c r="BS121" s="524"/>
      <c r="BT121" s="524"/>
      <c r="BU121" s="524"/>
      <c r="BV121" s="524"/>
      <c r="BW121" s="524"/>
      <c r="BX121" s="524"/>
      <c r="BY121" s="524"/>
      <c r="BZ121" s="524"/>
      <c r="CA121" s="524"/>
      <c r="CB121" s="524"/>
      <c r="CC121" s="524"/>
    </row>
    <row r="122" spans="1:81" ht="222" customHeight="1">
      <c r="A122" s="523">
        <v>3</v>
      </c>
      <c r="B122" s="523"/>
      <c r="C122" s="525"/>
      <c r="D122" s="524"/>
      <c r="E122" s="524"/>
      <c r="F122" s="524"/>
      <c r="G122" s="524"/>
      <c r="H122" s="524"/>
      <c r="I122" s="524"/>
      <c r="J122" s="524"/>
      <c r="K122" s="524"/>
      <c r="L122" s="524"/>
      <c r="M122" s="524"/>
      <c r="N122" s="524"/>
      <c r="O122" s="524"/>
      <c r="P122" s="524"/>
      <c r="Q122" s="524"/>
      <c r="R122" s="524"/>
      <c r="S122" s="524"/>
      <c r="T122" s="524"/>
      <c r="U122" s="524"/>
      <c r="V122" s="524"/>
      <c r="W122" s="524"/>
      <c r="X122" s="524"/>
      <c r="Y122" s="524"/>
      <c r="Z122" s="524"/>
      <c r="AA122" s="524"/>
      <c r="AB122" s="524"/>
      <c r="AC122" s="524"/>
      <c r="AD122" s="524"/>
      <c r="AE122" s="524"/>
      <c r="AF122" s="524"/>
      <c r="AG122" s="524"/>
      <c r="AH122" s="524"/>
      <c r="AI122" s="524"/>
      <c r="AJ122" s="524"/>
      <c r="AK122" s="524"/>
      <c r="AL122" s="524"/>
      <c r="AM122" s="524"/>
      <c r="AN122" s="524"/>
      <c r="AO122" s="524"/>
      <c r="AP122" s="524"/>
      <c r="AQ122" s="524"/>
      <c r="AR122" s="524"/>
      <c r="AS122" s="524"/>
      <c r="AT122" s="524"/>
      <c r="AU122" s="524"/>
      <c r="AV122" s="524"/>
      <c r="AW122" s="524"/>
      <c r="AX122" s="524"/>
      <c r="AY122" s="524"/>
      <c r="AZ122" s="524"/>
      <c r="BA122" s="524"/>
      <c r="BB122" s="524"/>
      <c r="BC122" s="524"/>
      <c r="BD122" s="524"/>
      <c r="BE122" s="524"/>
      <c r="BF122" s="524"/>
      <c r="BG122" s="524"/>
      <c r="BH122" s="524"/>
      <c r="BI122" s="524"/>
      <c r="BJ122" s="524"/>
      <c r="BK122" s="524"/>
      <c r="BL122" s="524"/>
      <c r="BM122" s="524"/>
      <c r="BN122" s="524"/>
      <c r="BO122" s="524"/>
      <c r="BP122" s="524"/>
      <c r="BQ122" s="524"/>
      <c r="BR122" s="524"/>
      <c r="BS122" s="524"/>
      <c r="BT122" s="524"/>
      <c r="BU122" s="524"/>
      <c r="BV122" s="524"/>
      <c r="BW122" s="524"/>
      <c r="BX122" s="524"/>
      <c r="BY122" s="524"/>
      <c r="BZ122" s="524"/>
      <c r="CA122" s="524"/>
      <c r="CB122" s="524"/>
      <c r="CC122" s="90"/>
    </row>
    <row r="123" spans="1:81" ht="213" customHeight="1">
      <c r="A123" s="523">
        <v>4</v>
      </c>
      <c r="B123" s="523"/>
      <c r="C123" s="524"/>
      <c r="D123" s="524"/>
      <c r="E123" s="524"/>
      <c r="F123" s="524"/>
      <c r="G123" s="524"/>
      <c r="H123" s="524"/>
      <c r="I123" s="524"/>
      <c r="J123" s="524"/>
      <c r="K123" s="524"/>
      <c r="L123" s="524"/>
      <c r="M123" s="524"/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4"/>
      <c r="Y123" s="524"/>
      <c r="Z123" s="524"/>
      <c r="AA123" s="524"/>
      <c r="AB123" s="524"/>
      <c r="AC123" s="524"/>
      <c r="AD123" s="524"/>
      <c r="AE123" s="524"/>
      <c r="AF123" s="524"/>
      <c r="AG123" s="524"/>
      <c r="AH123" s="524"/>
      <c r="AI123" s="524"/>
      <c r="AJ123" s="524"/>
      <c r="AK123" s="524"/>
      <c r="AL123" s="524"/>
      <c r="AM123" s="524"/>
      <c r="AN123" s="524"/>
      <c r="AO123" s="524"/>
      <c r="AP123" s="524"/>
      <c r="AQ123" s="524"/>
      <c r="AR123" s="524"/>
      <c r="AS123" s="524"/>
      <c r="AT123" s="524"/>
      <c r="AU123" s="524"/>
      <c r="AV123" s="524"/>
      <c r="AW123" s="524"/>
      <c r="AX123" s="524"/>
      <c r="AY123" s="524"/>
      <c r="AZ123" s="524"/>
      <c r="BA123" s="524"/>
      <c r="BB123" s="524"/>
      <c r="BC123" s="524"/>
      <c r="BD123" s="524"/>
      <c r="BE123" s="524"/>
      <c r="BF123" s="524"/>
      <c r="BG123" s="524"/>
      <c r="BH123" s="524"/>
      <c r="BI123" s="524"/>
      <c r="BJ123" s="524"/>
      <c r="BK123" s="524"/>
      <c r="BL123" s="524"/>
      <c r="BM123" s="524"/>
      <c r="BN123" s="524"/>
      <c r="BO123" s="524"/>
      <c r="BP123" s="524"/>
      <c r="BQ123" s="524"/>
      <c r="BR123" s="524"/>
      <c r="BS123" s="524"/>
      <c r="BT123" s="524"/>
      <c r="BU123" s="524"/>
      <c r="BV123" s="524"/>
      <c r="BW123" s="524"/>
      <c r="BX123" s="524"/>
      <c r="BY123" s="524"/>
      <c r="BZ123" s="524"/>
      <c r="CA123" s="524"/>
      <c r="CB123" s="524"/>
      <c r="CC123" s="90"/>
    </row>
    <row r="124" spans="1:79" ht="4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ht="43.5" customHeight="1"/>
    <row r="126" ht="43.5" customHeight="1"/>
    <row r="127" ht="43.5" customHeight="1"/>
    <row r="128" ht="43.5" customHeight="1"/>
    <row r="129" ht="43.5" customHeight="1"/>
    <row r="130" ht="43.5" customHeight="1"/>
    <row r="131" ht="43.5" customHeight="1"/>
    <row r="132" ht="43.5" customHeight="1"/>
    <row r="133" ht="43.5" customHeight="1"/>
    <row r="134" ht="43.5" customHeight="1"/>
    <row r="135" ht="43.5" customHeight="1"/>
    <row r="136" ht="43.5" customHeight="1"/>
    <row r="137" ht="43.5" customHeight="1"/>
    <row r="138" ht="43.5" customHeight="1"/>
    <row r="139" ht="43.5" customHeight="1"/>
    <row r="140" ht="43.5" customHeight="1"/>
    <row r="141" ht="43.5" customHeight="1"/>
    <row r="142" ht="43.5" customHeight="1"/>
    <row r="143" ht="43.5" customHeight="1"/>
    <row r="144" ht="43.5" customHeight="1"/>
    <row r="145" ht="43.5" customHeight="1"/>
    <row r="146" ht="43.5" customHeight="1"/>
    <row r="147" ht="43.5" customHeight="1"/>
    <row r="148" ht="43.5" customHeight="1"/>
    <row r="149" ht="43.5" customHeight="1"/>
    <row r="150" ht="43.5" customHeight="1"/>
    <row r="151" ht="43.5" customHeight="1"/>
    <row r="152" ht="43.5" customHeight="1"/>
    <row r="153" ht="43.5" customHeight="1"/>
    <row r="154" ht="43.5" customHeight="1"/>
    <row r="155" ht="43.5" customHeight="1"/>
    <row r="156" ht="43.5" customHeight="1"/>
    <row r="157" ht="43.5" customHeight="1"/>
    <row r="158" ht="43.5" customHeight="1"/>
  </sheetData>
  <sheetProtection/>
  <mergeCells count="1960">
    <mergeCell ref="A103:AC109"/>
    <mergeCell ref="A110:AC115"/>
    <mergeCell ref="A4:CA4"/>
    <mergeCell ref="A2:CA2"/>
    <mergeCell ref="A1:CA1"/>
    <mergeCell ref="BT87:BU87"/>
    <mergeCell ref="BL49:BM49"/>
    <mergeCell ref="BJ49:BK49"/>
    <mergeCell ref="AD83:AE83"/>
    <mergeCell ref="AF83:AG83"/>
    <mergeCell ref="AX81:AY81"/>
    <mergeCell ref="AF81:AG81"/>
    <mergeCell ref="AJ70:AK70"/>
    <mergeCell ref="AH74:AI74"/>
    <mergeCell ref="AH80:AI80"/>
    <mergeCell ref="AZ77:BA77"/>
    <mergeCell ref="AP75:AQ75"/>
    <mergeCell ref="AZ75:BA75"/>
    <mergeCell ref="AT76:AU76"/>
    <mergeCell ref="AD86:AE86"/>
    <mergeCell ref="AH85:AI85"/>
    <mergeCell ref="AD80:AE80"/>
    <mergeCell ref="BJ41:BK41"/>
    <mergeCell ref="AP85:AQ85"/>
    <mergeCell ref="AP84:AQ84"/>
    <mergeCell ref="AN85:AO85"/>
    <mergeCell ref="AT80:AU80"/>
    <mergeCell ref="BB85:BC85"/>
    <mergeCell ref="AN84:AO84"/>
    <mergeCell ref="AH90:AI90"/>
    <mergeCell ref="BB87:BC87"/>
    <mergeCell ref="AX87:AY87"/>
    <mergeCell ref="AV90:AW90"/>
    <mergeCell ref="AZ87:BA87"/>
    <mergeCell ref="AR90:AS90"/>
    <mergeCell ref="AT90:AU90"/>
    <mergeCell ref="AP90:AQ90"/>
    <mergeCell ref="AX90:AY90"/>
    <mergeCell ref="AP87:AQ87"/>
    <mergeCell ref="BJ88:BK88"/>
    <mergeCell ref="BL88:BM88"/>
    <mergeCell ref="BJ87:BK87"/>
    <mergeCell ref="BL87:BM87"/>
    <mergeCell ref="AH92:AI93"/>
    <mergeCell ref="AP80:AQ80"/>
    <mergeCell ref="AH88:AI88"/>
    <mergeCell ref="AZ81:BA81"/>
    <mergeCell ref="BD84:BE84"/>
    <mergeCell ref="AH87:AI87"/>
    <mergeCell ref="AD88:AE88"/>
    <mergeCell ref="AF90:AG90"/>
    <mergeCell ref="AD84:AE84"/>
    <mergeCell ref="BH90:BI90"/>
    <mergeCell ref="BF85:BG85"/>
    <mergeCell ref="BD85:BE85"/>
    <mergeCell ref="AV85:AW85"/>
    <mergeCell ref="AX85:AY85"/>
    <mergeCell ref="AV84:AW84"/>
    <mergeCell ref="AR85:AS85"/>
    <mergeCell ref="AD92:AE93"/>
    <mergeCell ref="AR80:AS80"/>
    <mergeCell ref="AF80:AG80"/>
    <mergeCell ref="AF84:AG84"/>
    <mergeCell ref="AP92:AQ92"/>
    <mergeCell ref="AT85:AU85"/>
    <mergeCell ref="AN81:AO81"/>
    <mergeCell ref="AT87:AU87"/>
    <mergeCell ref="AJ87:AK87"/>
    <mergeCell ref="AF88:AG88"/>
    <mergeCell ref="BP84:BQ84"/>
    <mergeCell ref="BF87:BG87"/>
    <mergeCell ref="AL87:AM87"/>
    <mergeCell ref="AT81:AU81"/>
    <mergeCell ref="AV81:AW81"/>
    <mergeCell ref="BP81:BQ81"/>
    <mergeCell ref="BH87:BI87"/>
    <mergeCell ref="BD81:BE81"/>
    <mergeCell ref="AV87:AW87"/>
    <mergeCell ref="AN87:AO87"/>
    <mergeCell ref="BT90:BU90"/>
    <mergeCell ref="X86:Y86"/>
    <mergeCell ref="A90:B90"/>
    <mergeCell ref="C90:M90"/>
    <mergeCell ref="N90:O90"/>
    <mergeCell ref="P90:Q90"/>
    <mergeCell ref="R90:S90"/>
    <mergeCell ref="BN90:BO90"/>
    <mergeCell ref="AB86:AC86"/>
    <mergeCell ref="AN90:AO90"/>
    <mergeCell ref="N29:U31"/>
    <mergeCell ref="BN49:BO49"/>
    <mergeCell ref="BR77:BS77"/>
    <mergeCell ref="BL41:BM41"/>
    <mergeCell ref="BL50:BM50"/>
    <mergeCell ref="BL51:BM51"/>
    <mergeCell ref="BJ51:BK51"/>
    <mergeCell ref="V71:W71"/>
    <mergeCell ref="V74:W74"/>
    <mergeCell ref="V69:W69"/>
    <mergeCell ref="BF84:BG84"/>
    <mergeCell ref="AL84:AM84"/>
    <mergeCell ref="N82:O82"/>
    <mergeCell ref="P82:Q82"/>
    <mergeCell ref="R82:S82"/>
    <mergeCell ref="Z84:AA84"/>
    <mergeCell ref="P79:Q79"/>
    <mergeCell ref="N81:O81"/>
    <mergeCell ref="AR81:AS81"/>
    <mergeCell ref="BB81:BC81"/>
    <mergeCell ref="BP92:BQ92"/>
    <mergeCell ref="AX92:AY92"/>
    <mergeCell ref="AZ92:BA92"/>
    <mergeCell ref="AJ84:AK84"/>
    <mergeCell ref="AZ84:BA84"/>
    <mergeCell ref="AN92:AO92"/>
    <mergeCell ref="BH85:BI85"/>
    <mergeCell ref="AX84:AY84"/>
    <mergeCell ref="AL90:AM90"/>
    <mergeCell ref="AT84:AU84"/>
    <mergeCell ref="V81:W81"/>
    <mergeCell ref="V84:W84"/>
    <mergeCell ref="AD82:AE82"/>
    <mergeCell ref="Z77:AA77"/>
    <mergeCell ref="X81:Y81"/>
    <mergeCell ref="AB84:AC84"/>
    <mergeCell ref="Z81:AA81"/>
    <mergeCell ref="V79:W79"/>
    <mergeCell ref="AD81:AE81"/>
    <mergeCell ref="V73:W73"/>
    <mergeCell ref="V68:W68"/>
    <mergeCell ref="V61:W61"/>
    <mergeCell ref="V65:W65"/>
    <mergeCell ref="V63:W63"/>
    <mergeCell ref="V64:W64"/>
    <mergeCell ref="V53:W53"/>
    <mergeCell ref="V54:W54"/>
    <mergeCell ref="V59:W59"/>
    <mergeCell ref="V55:W55"/>
    <mergeCell ref="V62:W62"/>
    <mergeCell ref="V70:W70"/>
    <mergeCell ref="V67:W67"/>
    <mergeCell ref="V66:W66"/>
    <mergeCell ref="V57:W57"/>
    <mergeCell ref="V56:W56"/>
    <mergeCell ref="R68:S68"/>
    <mergeCell ref="R66:S66"/>
    <mergeCell ref="R60:S60"/>
    <mergeCell ref="R61:S61"/>
    <mergeCell ref="R62:S62"/>
    <mergeCell ref="R64:S64"/>
    <mergeCell ref="R63:S63"/>
    <mergeCell ref="R65:S65"/>
    <mergeCell ref="R39:S39"/>
    <mergeCell ref="R40:S40"/>
    <mergeCell ref="R52:S52"/>
    <mergeCell ref="R67:S67"/>
    <mergeCell ref="R55:S55"/>
    <mergeCell ref="R56:S56"/>
    <mergeCell ref="R57:S57"/>
    <mergeCell ref="R48:S48"/>
    <mergeCell ref="R36:S36"/>
    <mergeCell ref="R42:S42"/>
    <mergeCell ref="R49:S49"/>
    <mergeCell ref="R59:S59"/>
    <mergeCell ref="R43:S43"/>
    <mergeCell ref="V29:W32"/>
    <mergeCell ref="R38:S38"/>
    <mergeCell ref="V36:W36"/>
    <mergeCell ref="V38:W38"/>
    <mergeCell ref="V44:W44"/>
    <mergeCell ref="N66:O66"/>
    <mergeCell ref="N63:O63"/>
    <mergeCell ref="P32:Q32"/>
    <mergeCell ref="P33:Q33"/>
    <mergeCell ref="P34:Q34"/>
    <mergeCell ref="P35:Q35"/>
    <mergeCell ref="P36:Q36"/>
    <mergeCell ref="P38:Q38"/>
    <mergeCell ref="P49:Q49"/>
    <mergeCell ref="N62:O62"/>
    <mergeCell ref="N65:O65"/>
    <mergeCell ref="P57:Q57"/>
    <mergeCell ref="P65:Q65"/>
    <mergeCell ref="P60:Q60"/>
    <mergeCell ref="P61:Q61"/>
    <mergeCell ref="P62:Q62"/>
    <mergeCell ref="P58:Q58"/>
    <mergeCell ref="P63:Q63"/>
    <mergeCell ref="P64:Q64"/>
    <mergeCell ref="P59:Q59"/>
    <mergeCell ref="V40:W40"/>
    <mergeCell ref="Z43:AA43"/>
    <mergeCell ref="Z45:AA45"/>
    <mergeCell ref="N64:O64"/>
    <mergeCell ref="N58:O58"/>
    <mergeCell ref="P56:Q56"/>
    <mergeCell ref="V49:W49"/>
    <mergeCell ref="V47:W47"/>
    <mergeCell ref="R58:S58"/>
    <mergeCell ref="R51:S51"/>
    <mergeCell ref="N50:O50"/>
    <mergeCell ref="N47:O47"/>
    <mergeCell ref="N36:O36"/>
    <mergeCell ref="N39:O39"/>
    <mergeCell ref="N49:O49"/>
    <mergeCell ref="P46:Q46"/>
    <mergeCell ref="N44:O44"/>
    <mergeCell ref="N32:O32"/>
    <mergeCell ref="N33:O33"/>
    <mergeCell ref="N34:O34"/>
    <mergeCell ref="N35:O35"/>
    <mergeCell ref="R32:S32"/>
    <mergeCell ref="R33:S33"/>
    <mergeCell ref="R34:S34"/>
    <mergeCell ref="R35:S35"/>
    <mergeCell ref="R102:S102"/>
    <mergeCell ref="N71:O71"/>
    <mergeCell ref="P85:Q85"/>
    <mergeCell ref="P77:Q77"/>
    <mergeCell ref="P71:Q71"/>
    <mergeCell ref="R71:S71"/>
    <mergeCell ref="R92:S92"/>
    <mergeCell ref="N102:O102"/>
    <mergeCell ref="R80:S80"/>
    <mergeCell ref="P94:Q94"/>
    <mergeCell ref="A102:B102"/>
    <mergeCell ref="P102:Q102"/>
    <mergeCell ref="N92:O92"/>
    <mergeCell ref="P92:Q92"/>
    <mergeCell ref="C102:M102"/>
    <mergeCell ref="A85:B85"/>
    <mergeCell ref="A94:B94"/>
    <mergeCell ref="C94:M94"/>
    <mergeCell ref="N94:O94"/>
    <mergeCell ref="A92:M93"/>
    <mergeCell ref="B91:M91"/>
    <mergeCell ref="A87:B87"/>
    <mergeCell ref="A86:B86"/>
    <mergeCell ref="C86:M86"/>
    <mergeCell ref="N76:O76"/>
    <mergeCell ref="N88:O88"/>
    <mergeCell ref="C80:M80"/>
    <mergeCell ref="N86:O86"/>
    <mergeCell ref="A88:B88"/>
    <mergeCell ref="A84:B84"/>
    <mergeCell ref="A75:B75"/>
    <mergeCell ref="A80:B80"/>
    <mergeCell ref="C78:M78"/>
    <mergeCell ref="C81:M81"/>
    <mergeCell ref="A83:B83"/>
    <mergeCell ref="A81:B81"/>
    <mergeCell ref="C83:M83"/>
    <mergeCell ref="C77:M77"/>
    <mergeCell ref="C79:M79"/>
    <mergeCell ref="C76:M76"/>
    <mergeCell ref="A74:B74"/>
    <mergeCell ref="C82:M82"/>
    <mergeCell ref="A63:B63"/>
    <mergeCell ref="A73:B73"/>
    <mergeCell ref="A67:B67"/>
    <mergeCell ref="A68:B68"/>
    <mergeCell ref="C69:M69"/>
    <mergeCell ref="C70:M70"/>
    <mergeCell ref="A76:B76"/>
    <mergeCell ref="A77:B77"/>
    <mergeCell ref="A29:B32"/>
    <mergeCell ref="A56:B56"/>
    <mergeCell ref="A64:B64"/>
    <mergeCell ref="A65:B65"/>
    <mergeCell ref="A66:B66"/>
    <mergeCell ref="A72:B72"/>
    <mergeCell ref="A61:B61"/>
    <mergeCell ref="A69:B69"/>
    <mergeCell ref="A70:B70"/>
    <mergeCell ref="A71:B71"/>
    <mergeCell ref="A62:B62"/>
    <mergeCell ref="N52:O52"/>
    <mergeCell ref="N53:O53"/>
    <mergeCell ref="N59:O59"/>
    <mergeCell ref="N57:O57"/>
    <mergeCell ref="A60:B60"/>
    <mergeCell ref="A52:B52"/>
    <mergeCell ref="A57:B57"/>
    <mergeCell ref="N60:O60"/>
    <mergeCell ref="N61:O61"/>
    <mergeCell ref="A59:B59"/>
    <mergeCell ref="V58:W58"/>
    <mergeCell ref="V60:W60"/>
    <mergeCell ref="A55:B55"/>
    <mergeCell ref="P53:Q53"/>
    <mergeCell ref="P51:Q51"/>
    <mergeCell ref="C52:M52"/>
    <mergeCell ref="P52:Q52"/>
    <mergeCell ref="P54:Q54"/>
    <mergeCell ref="R54:S54"/>
    <mergeCell ref="V51:W51"/>
    <mergeCell ref="R53:S53"/>
    <mergeCell ref="V48:W48"/>
    <mergeCell ref="V52:W52"/>
    <mergeCell ref="A50:B50"/>
    <mergeCell ref="A48:B48"/>
    <mergeCell ref="P50:Q50"/>
    <mergeCell ref="N48:O48"/>
    <mergeCell ref="R50:S50"/>
    <mergeCell ref="V50:W50"/>
    <mergeCell ref="A40:B40"/>
    <mergeCell ref="C51:M51"/>
    <mergeCell ref="A42:B42"/>
    <mergeCell ref="A43:B43"/>
    <mergeCell ref="A47:B47"/>
    <mergeCell ref="A49:B49"/>
    <mergeCell ref="C43:M43"/>
    <mergeCell ref="C41:M41"/>
    <mergeCell ref="C50:M50"/>
    <mergeCell ref="C48:M48"/>
    <mergeCell ref="A38:B38"/>
    <mergeCell ref="A44:B44"/>
    <mergeCell ref="A51:B51"/>
    <mergeCell ref="C38:M38"/>
    <mergeCell ref="C47:M47"/>
    <mergeCell ref="C39:M39"/>
    <mergeCell ref="A41:B41"/>
    <mergeCell ref="C42:M42"/>
    <mergeCell ref="A39:B39"/>
    <mergeCell ref="A45:B45"/>
    <mergeCell ref="C56:M56"/>
    <mergeCell ref="N55:O55"/>
    <mergeCell ref="P55:Q55"/>
    <mergeCell ref="N46:O46"/>
    <mergeCell ref="N43:O43"/>
    <mergeCell ref="C55:M55"/>
    <mergeCell ref="C54:M54"/>
    <mergeCell ref="C49:M49"/>
    <mergeCell ref="P44:Q44"/>
    <mergeCell ref="P45:Q45"/>
    <mergeCell ref="C36:M36"/>
    <mergeCell ref="X42:Y42"/>
    <mergeCell ref="A58:B58"/>
    <mergeCell ref="A46:B46"/>
    <mergeCell ref="A53:B53"/>
    <mergeCell ref="A54:B54"/>
    <mergeCell ref="A36:B36"/>
    <mergeCell ref="C57:M57"/>
    <mergeCell ref="C58:M58"/>
    <mergeCell ref="C53:M53"/>
    <mergeCell ref="A34:B34"/>
    <mergeCell ref="N51:O51"/>
    <mergeCell ref="N40:O40"/>
    <mergeCell ref="P40:Q40"/>
    <mergeCell ref="A33:B33"/>
    <mergeCell ref="C33:M34"/>
    <mergeCell ref="A35:B35"/>
    <mergeCell ref="P39:Q39"/>
    <mergeCell ref="C45:M45"/>
    <mergeCell ref="P43:Q43"/>
    <mergeCell ref="V91:W91"/>
    <mergeCell ref="V90:W90"/>
    <mergeCell ref="N72:O72"/>
    <mergeCell ref="N69:O69"/>
    <mergeCell ref="R69:S69"/>
    <mergeCell ref="R70:S70"/>
    <mergeCell ref="V87:W87"/>
    <mergeCell ref="R81:S81"/>
    <mergeCell ref="R76:S76"/>
    <mergeCell ref="N79:O79"/>
    <mergeCell ref="P86:Q86"/>
    <mergeCell ref="N83:O83"/>
    <mergeCell ref="N77:O77"/>
    <mergeCell ref="V78:W78"/>
    <mergeCell ref="P78:Q78"/>
    <mergeCell ref="P81:Q81"/>
    <mergeCell ref="P83:Q83"/>
    <mergeCell ref="V80:W80"/>
    <mergeCell ref="N80:O80"/>
    <mergeCell ref="R78:S78"/>
    <mergeCell ref="V88:W88"/>
    <mergeCell ref="R84:S84"/>
    <mergeCell ref="R86:S86"/>
    <mergeCell ref="V86:W86"/>
    <mergeCell ref="V85:W85"/>
    <mergeCell ref="R83:S83"/>
    <mergeCell ref="V83:W83"/>
    <mergeCell ref="R87:S87"/>
    <mergeCell ref="R85:S85"/>
    <mergeCell ref="R88:S88"/>
    <mergeCell ref="R79:S79"/>
    <mergeCell ref="V82:W82"/>
    <mergeCell ref="N75:O75"/>
    <mergeCell ref="P75:Q75"/>
    <mergeCell ref="P76:Q76"/>
    <mergeCell ref="R77:S77"/>
    <mergeCell ref="V77:W77"/>
    <mergeCell ref="P72:Q72"/>
    <mergeCell ref="V76:W76"/>
    <mergeCell ref="R72:S72"/>
    <mergeCell ref="V72:W72"/>
    <mergeCell ref="P73:Q73"/>
    <mergeCell ref="R73:S73"/>
    <mergeCell ref="R74:S74"/>
    <mergeCell ref="R75:S75"/>
    <mergeCell ref="V75:W75"/>
    <mergeCell ref="P74:Q74"/>
    <mergeCell ref="Z88:AA88"/>
    <mergeCell ref="X80:Y80"/>
    <mergeCell ref="X85:Y85"/>
    <mergeCell ref="Z76:AA76"/>
    <mergeCell ref="Z80:AA80"/>
    <mergeCell ref="X76:Y76"/>
    <mergeCell ref="Z86:AA86"/>
    <mergeCell ref="Z85:AA85"/>
    <mergeCell ref="Z102:AA102"/>
    <mergeCell ref="Z92:AA93"/>
    <mergeCell ref="X92:Y93"/>
    <mergeCell ref="AD96:AE96"/>
    <mergeCell ref="Z87:AA87"/>
    <mergeCell ref="AB85:AC85"/>
    <mergeCell ref="AB90:AC90"/>
    <mergeCell ref="X90:Y90"/>
    <mergeCell ref="AD90:AE90"/>
    <mergeCell ref="X88:Y88"/>
    <mergeCell ref="Z90:AA90"/>
    <mergeCell ref="AD103:AE115"/>
    <mergeCell ref="AF106:AK106"/>
    <mergeCell ref="AF103:AK103"/>
    <mergeCell ref="AF87:AG87"/>
    <mergeCell ref="AB88:AC88"/>
    <mergeCell ref="AF113:AK113"/>
    <mergeCell ref="AD98:AE98"/>
    <mergeCell ref="AB102:AC102"/>
    <mergeCell ref="AD87:AE87"/>
    <mergeCell ref="AD102:AE102"/>
    <mergeCell ref="AD85:AE85"/>
    <mergeCell ref="AB83:AC83"/>
    <mergeCell ref="AD77:AE77"/>
    <mergeCell ref="AL81:AM81"/>
    <mergeCell ref="AL92:AM92"/>
    <mergeCell ref="AJ99:AK99"/>
    <mergeCell ref="AJ92:AK93"/>
    <mergeCell ref="AF92:AG93"/>
    <mergeCell ref="AJ90:AK90"/>
    <mergeCell ref="AB87:AC87"/>
    <mergeCell ref="AF112:AK112"/>
    <mergeCell ref="AJ96:AK96"/>
    <mergeCell ref="AF98:AG98"/>
    <mergeCell ref="AF110:AK110"/>
    <mergeCell ref="AB92:AC93"/>
    <mergeCell ref="AH99:AI99"/>
    <mergeCell ref="AF95:AG95"/>
    <mergeCell ref="AH95:AI95"/>
    <mergeCell ref="AJ95:AK95"/>
    <mergeCell ref="AN75:AO75"/>
    <mergeCell ref="AN69:AO69"/>
    <mergeCell ref="AL71:AM71"/>
    <mergeCell ref="AN68:AO68"/>
    <mergeCell ref="AN56:AO56"/>
    <mergeCell ref="AP53:AQ53"/>
    <mergeCell ref="AN60:AO60"/>
    <mergeCell ref="AL80:AM80"/>
    <mergeCell ref="AL78:AM78"/>
    <mergeCell ref="AN55:AO55"/>
    <mergeCell ref="AP74:AQ74"/>
    <mergeCell ref="AN61:AO61"/>
    <mergeCell ref="AP56:AQ56"/>
    <mergeCell ref="AP62:AQ62"/>
    <mergeCell ref="AP63:AQ63"/>
    <mergeCell ref="AN63:AO63"/>
    <mergeCell ref="AN59:AO59"/>
    <mergeCell ref="AF86:AG86"/>
    <mergeCell ref="AP78:AQ78"/>
    <mergeCell ref="BH33:BI33"/>
    <mergeCell ref="BH34:BI34"/>
    <mergeCell ref="AL72:AM72"/>
    <mergeCell ref="AF85:AG85"/>
    <mergeCell ref="AP45:AQ45"/>
    <mergeCell ref="AP58:AQ58"/>
    <mergeCell ref="AL69:AM69"/>
    <mergeCell ref="AL54:AM54"/>
    <mergeCell ref="BH39:BI39"/>
    <mergeCell ref="BH38:BI38"/>
    <mergeCell ref="BH84:BI84"/>
    <mergeCell ref="BH32:BI32"/>
    <mergeCell ref="BT32:BU32"/>
    <mergeCell ref="BL32:BM32"/>
    <mergeCell ref="BH48:BI48"/>
    <mergeCell ref="BR81:BS81"/>
    <mergeCell ref="BT81:BU81"/>
    <mergeCell ref="BT82:BU82"/>
    <mergeCell ref="BF55:BG55"/>
    <mergeCell ref="BF37:BG37"/>
    <mergeCell ref="BH37:BI37"/>
    <mergeCell ref="BH40:BI40"/>
    <mergeCell ref="AP52:AQ52"/>
    <mergeCell ref="AP51:AQ51"/>
    <mergeCell ref="AR51:AS51"/>
    <mergeCell ref="BF38:BG38"/>
    <mergeCell ref="BH43:BI43"/>
    <mergeCell ref="BB46:BC46"/>
    <mergeCell ref="AN46:AO46"/>
    <mergeCell ref="AV33:AW33"/>
    <mergeCell ref="AV34:AW34"/>
    <mergeCell ref="BB48:BC48"/>
    <mergeCell ref="AN34:AO34"/>
    <mergeCell ref="AV35:AW35"/>
    <mergeCell ref="AT33:AU33"/>
    <mergeCell ref="AT35:AU35"/>
    <mergeCell ref="AN35:AO35"/>
    <mergeCell ref="AP35:AQ35"/>
    <mergeCell ref="BR32:BS32"/>
    <mergeCell ref="AZ52:BA52"/>
    <mergeCell ref="AX53:AY53"/>
    <mergeCell ref="AV53:AW53"/>
    <mergeCell ref="BF53:BG53"/>
    <mergeCell ref="BJ30:BU30"/>
    <mergeCell ref="BP35:BQ35"/>
    <mergeCell ref="BJ35:BK35"/>
    <mergeCell ref="BF49:BG49"/>
    <mergeCell ref="BF40:BG40"/>
    <mergeCell ref="AF5:BO5"/>
    <mergeCell ref="AX30:BI30"/>
    <mergeCell ref="U6:AO6"/>
    <mergeCell ref="BJ32:BK32"/>
    <mergeCell ref="BP31:BU31"/>
    <mergeCell ref="AV6:BS6"/>
    <mergeCell ref="BP32:BQ32"/>
    <mergeCell ref="AL30:AW30"/>
    <mergeCell ref="AL31:AQ31"/>
    <mergeCell ref="AX31:BC31"/>
    <mergeCell ref="AT67:AU67"/>
    <mergeCell ref="B3:Z3"/>
    <mergeCell ref="AB3:BO3"/>
    <mergeCell ref="BN32:BO32"/>
    <mergeCell ref="BJ31:BO31"/>
    <mergeCell ref="BD63:BE63"/>
    <mergeCell ref="AP65:AQ65"/>
    <mergeCell ref="AP55:AQ55"/>
    <mergeCell ref="AP32:AQ32"/>
    <mergeCell ref="AR46:AS46"/>
    <mergeCell ref="AZ68:BA68"/>
    <mergeCell ref="BJ92:BK92"/>
    <mergeCell ref="AR92:AS92"/>
    <mergeCell ref="AT92:AU92"/>
    <mergeCell ref="BH92:BI92"/>
    <mergeCell ref="AZ70:BA70"/>
    <mergeCell ref="BD68:BE68"/>
    <mergeCell ref="BB69:BC69"/>
    <mergeCell ref="BF90:BG90"/>
    <mergeCell ref="AR84:AS84"/>
    <mergeCell ref="BJ95:BK95"/>
    <mergeCell ref="AT94:AU94"/>
    <mergeCell ref="BB92:BC92"/>
    <mergeCell ref="BD92:BE92"/>
    <mergeCell ref="AL93:AW93"/>
    <mergeCell ref="AX104:BI104"/>
    <mergeCell ref="BF92:BG92"/>
    <mergeCell ref="AV92:AW92"/>
    <mergeCell ref="BD99:BE99"/>
    <mergeCell ref="BJ104:BU104"/>
    <mergeCell ref="T102:U102"/>
    <mergeCell ref="AX103:BI103"/>
    <mergeCell ref="X102:Y102"/>
    <mergeCell ref="AL70:AM70"/>
    <mergeCell ref="AJ69:AK69"/>
    <mergeCell ref="AR87:AS87"/>
    <mergeCell ref="AJ80:AK80"/>
    <mergeCell ref="AT77:AU77"/>
    <mergeCell ref="BD77:BE77"/>
    <mergeCell ref="BB84:BC84"/>
    <mergeCell ref="AT75:AU75"/>
    <mergeCell ref="AZ76:BA76"/>
    <mergeCell ref="AX75:AY75"/>
    <mergeCell ref="AR77:AS77"/>
    <mergeCell ref="AR75:AS75"/>
    <mergeCell ref="AV75:AW75"/>
    <mergeCell ref="AX76:AY76"/>
    <mergeCell ref="AX77:AY77"/>
    <mergeCell ref="AH72:AI72"/>
    <mergeCell ref="AX72:AY72"/>
    <mergeCell ref="AR74:AS74"/>
    <mergeCell ref="AX70:AY70"/>
    <mergeCell ref="AP72:AQ72"/>
    <mergeCell ref="AN70:AO70"/>
    <mergeCell ref="AN73:AO73"/>
    <mergeCell ref="AT73:AU73"/>
    <mergeCell ref="AR72:AS72"/>
    <mergeCell ref="AR71:AS71"/>
    <mergeCell ref="AR70:AS70"/>
    <mergeCell ref="AR73:AS73"/>
    <mergeCell ref="AP71:AQ71"/>
    <mergeCell ref="AP70:AQ70"/>
    <mergeCell ref="AR68:AS68"/>
    <mergeCell ref="AR69:AS69"/>
    <mergeCell ref="AP69:AQ69"/>
    <mergeCell ref="AP68:AQ68"/>
    <mergeCell ref="AL66:AM66"/>
    <mergeCell ref="AP67:AQ67"/>
    <mergeCell ref="AH64:AI64"/>
    <mergeCell ref="AF64:AG64"/>
    <mergeCell ref="AJ68:AK68"/>
    <mergeCell ref="AD65:AE65"/>
    <mergeCell ref="AN66:AO66"/>
    <mergeCell ref="AL64:AM64"/>
    <mergeCell ref="AN67:AO67"/>
    <mergeCell ref="AH58:AI58"/>
    <mergeCell ref="AF57:AG57"/>
    <mergeCell ref="AB58:AC58"/>
    <mergeCell ref="AB66:AC66"/>
    <mergeCell ref="AJ65:AK65"/>
    <mergeCell ref="AF65:AG65"/>
    <mergeCell ref="AH65:AI65"/>
    <mergeCell ref="AJ66:AK66"/>
    <mergeCell ref="AD64:AE64"/>
    <mergeCell ref="AB65:AC65"/>
    <mergeCell ref="AB56:AC56"/>
    <mergeCell ref="AD56:AE56"/>
    <mergeCell ref="AH60:AI60"/>
    <mergeCell ref="AP57:AQ57"/>
    <mergeCell ref="AN58:AO58"/>
    <mergeCell ref="AJ59:AK59"/>
    <mergeCell ref="AN57:AO57"/>
    <mergeCell ref="AJ60:AK60"/>
    <mergeCell ref="AB60:AC60"/>
    <mergeCell ref="AF60:AG60"/>
    <mergeCell ref="AT60:AU60"/>
    <mergeCell ref="AX59:AY59"/>
    <mergeCell ref="AR60:AS60"/>
    <mergeCell ref="AP60:AQ60"/>
    <mergeCell ref="AX60:AY60"/>
    <mergeCell ref="AR58:AS58"/>
    <mergeCell ref="AV59:AW59"/>
    <mergeCell ref="AN64:AO64"/>
    <mergeCell ref="Z59:AA59"/>
    <mergeCell ref="AF58:AG58"/>
    <mergeCell ref="AF68:AG68"/>
    <mergeCell ref="AD68:AE68"/>
    <mergeCell ref="AL65:AM65"/>
    <mergeCell ref="AL67:AM67"/>
    <mergeCell ref="Z65:AA65"/>
    <mergeCell ref="AD67:AE67"/>
    <mergeCell ref="AJ58:AK58"/>
    <mergeCell ref="AH39:AI39"/>
    <mergeCell ref="C72:M72"/>
    <mergeCell ref="C59:M59"/>
    <mergeCell ref="C67:M67"/>
    <mergeCell ref="C65:M65"/>
    <mergeCell ref="C61:M61"/>
    <mergeCell ref="N54:O54"/>
    <mergeCell ref="X59:Y59"/>
    <mergeCell ref="AF69:AG69"/>
    <mergeCell ref="AF70:AG70"/>
    <mergeCell ref="AH68:AI68"/>
    <mergeCell ref="AJ67:AK67"/>
    <mergeCell ref="AF66:AG66"/>
    <mergeCell ref="AH66:AI66"/>
    <mergeCell ref="X70:Y70"/>
    <mergeCell ref="Z70:AA70"/>
    <mergeCell ref="AF67:AG67"/>
    <mergeCell ref="AH67:AI67"/>
    <mergeCell ref="Z69:AA69"/>
    <mergeCell ref="AB68:AC68"/>
    <mergeCell ref="N67:O67"/>
    <mergeCell ref="P69:Q69"/>
    <mergeCell ref="P70:Q70"/>
    <mergeCell ref="P68:Q68"/>
    <mergeCell ref="X71:Y71"/>
    <mergeCell ref="N68:O68"/>
    <mergeCell ref="N70:O70"/>
    <mergeCell ref="P67:Q67"/>
    <mergeCell ref="X69:Y69"/>
    <mergeCell ref="X68:Y68"/>
    <mergeCell ref="C64:M64"/>
    <mergeCell ref="C66:M66"/>
    <mergeCell ref="P66:Q66"/>
    <mergeCell ref="C40:M40"/>
    <mergeCell ref="C62:M62"/>
    <mergeCell ref="C60:M60"/>
    <mergeCell ref="N56:O56"/>
    <mergeCell ref="C63:M63"/>
    <mergeCell ref="P48:Q48"/>
    <mergeCell ref="N41:O41"/>
    <mergeCell ref="X75:Y75"/>
    <mergeCell ref="AB76:AC76"/>
    <mergeCell ref="AB74:AC74"/>
    <mergeCell ref="AB75:AC75"/>
    <mergeCell ref="C68:M68"/>
    <mergeCell ref="C73:M73"/>
    <mergeCell ref="C75:M75"/>
    <mergeCell ref="C71:M71"/>
    <mergeCell ref="AB73:AC73"/>
    <mergeCell ref="X72:Y72"/>
    <mergeCell ref="AD76:AE76"/>
    <mergeCell ref="AB72:AC72"/>
    <mergeCell ref="Z75:AA75"/>
    <mergeCell ref="AD73:AE73"/>
    <mergeCell ref="Z73:AA73"/>
    <mergeCell ref="Z74:AA74"/>
    <mergeCell ref="AD74:AE74"/>
    <mergeCell ref="Z72:AA72"/>
    <mergeCell ref="AD72:AE72"/>
    <mergeCell ref="AD71:AE71"/>
    <mergeCell ref="Z71:AA71"/>
    <mergeCell ref="AF74:AG74"/>
    <mergeCell ref="AF73:AG73"/>
    <mergeCell ref="AB70:AC70"/>
    <mergeCell ref="AF72:AG72"/>
    <mergeCell ref="AB69:AC69"/>
    <mergeCell ref="AF71:AG71"/>
    <mergeCell ref="AH70:AI70"/>
    <mergeCell ref="AH71:AI71"/>
    <mergeCell ref="AB71:AC71"/>
    <mergeCell ref="AD70:AE70"/>
    <mergeCell ref="AH69:AI69"/>
    <mergeCell ref="AD69:AE69"/>
    <mergeCell ref="AB64:AC64"/>
    <mergeCell ref="AD66:AE66"/>
    <mergeCell ref="X66:Y66"/>
    <mergeCell ref="Z66:AA66"/>
    <mergeCell ref="X65:Y65"/>
    <mergeCell ref="Z68:AA68"/>
    <mergeCell ref="X67:Y67"/>
    <mergeCell ref="AB67:AC67"/>
    <mergeCell ref="X62:Y62"/>
    <mergeCell ref="Z62:AA62"/>
    <mergeCell ref="AB62:AC62"/>
    <mergeCell ref="X63:Y63"/>
    <mergeCell ref="AB63:AC63"/>
    <mergeCell ref="Z67:AA67"/>
    <mergeCell ref="X64:Y64"/>
    <mergeCell ref="Z64:AA64"/>
    <mergeCell ref="AF62:AG62"/>
    <mergeCell ref="Z61:AA61"/>
    <mergeCell ref="AF61:AG61"/>
    <mergeCell ref="X61:Y61"/>
    <mergeCell ref="AD62:AE62"/>
    <mergeCell ref="AD61:AE61"/>
    <mergeCell ref="AB61:AC61"/>
    <mergeCell ref="AL45:AM45"/>
    <mergeCell ref="AL61:AM61"/>
    <mergeCell ref="AH56:AI56"/>
    <mergeCell ref="AL56:AM56"/>
    <mergeCell ref="AL59:AM59"/>
    <mergeCell ref="AL60:AM60"/>
    <mergeCell ref="AJ56:AK56"/>
    <mergeCell ref="AL57:AM57"/>
    <mergeCell ref="AH61:AI61"/>
    <mergeCell ref="AH57:AI57"/>
    <mergeCell ref="AL47:AM47"/>
    <mergeCell ref="AJ49:AK49"/>
    <mergeCell ref="AJ46:AK46"/>
    <mergeCell ref="AL52:AM52"/>
    <mergeCell ref="AJ51:AK51"/>
    <mergeCell ref="AJ50:AK50"/>
    <mergeCell ref="AL48:AM48"/>
    <mergeCell ref="AJ48:AK48"/>
    <mergeCell ref="AD59:AE59"/>
    <mergeCell ref="AF59:AG59"/>
    <mergeCell ref="X57:Y57"/>
    <mergeCell ref="AD57:AE57"/>
    <mergeCell ref="AB59:AC59"/>
    <mergeCell ref="AD60:AE60"/>
    <mergeCell ref="Z58:AA58"/>
    <mergeCell ref="Z57:AA57"/>
    <mergeCell ref="AB57:AC57"/>
    <mergeCell ref="AD58:AE58"/>
    <mergeCell ref="X56:Y56"/>
    <mergeCell ref="X58:Y58"/>
    <mergeCell ref="Z51:AA51"/>
    <mergeCell ref="X54:Y54"/>
    <mergeCell ref="X51:Y51"/>
    <mergeCell ref="AB51:AC51"/>
    <mergeCell ref="AB53:AC53"/>
    <mergeCell ref="X53:Y53"/>
    <mergeCell ref="AB55:AC55"/>
    <mergeCell ref="Z54:AA54"/>
    <mergeCell ref="AL51:AM51"/>
    <mergeCell ref="AH49:AI49"/>
    <mergeCell ref="AJ54:AK54"/>
    <mergeCell ref="AF55:AG55"/>
    <mergeCell ref="AD54:AE54"/>
    <mergeCell ref="AH54:AI54"/>
    <mergeCell ref="AH53:AI53"/>
    <mergeCell ref="AF54:AG54"/>
    <mergeCell ref="AJ55:AK55"/>
    <mergeCell ref="AJ53:AK53"/>
    <mergeCell ref="AD49:AE49"/>
    <mergeCell ref="X49:Y49"/>
    <mergeCell ref="AB49:AC49"/>
    <mergeCell ref="AF53:AG53"/>
    <mergeCell ref="AN49:AO49"/>
    <mergeCell ref="AL49:AM49"/>
    <mergeCell ref="AH52:AI52"/>
    <mergeCell ref="AJ52:AK52"/>
    <mergeCell ref="AF49:AG49"/>
    <mergeCell ref="AN52:AO52"/>
    <mergeCell ref="N45:O45"/>
    <mergeCell ref="R44:S44"/>
    <mergeCell ref="R45:S45"/>
    <mergeCell ref="AH47:AI47"/>
    <mergeCell ref="AH44:AI44"/>
    <mergeCell ref="AH45:AI45"/>
    <mergeCell ref="P47:Q47"/>
    <mergeCell ref="X44:Y44"/>
    <mergeCell ref="Z44:AA44"/>
    <mergeCell ref="X45:Y45"/>
    <mergeCell ref="X43:Y43"/>
    <mergeCell ref="X46:Y46"/>
    <mergeCell ref="AH48:AI48"/>
    <mergeCell ref="AF48:AG48"/>
    <mergeCell ref="R47:S47"/>
    <mergeCell ref="AB48:AC48"/>
    <mergeCell ref="X48:Y48"/>
    <mergeCell ref="AD48:AE48"/>
    <mergeCell ref="V39:W39"/>
    <mergeCell ref="X39:Y39"/>
    <mergeCell ref="V41:W41"/>
    <mergeCell ref="V43:W43"/>
    <mergeCell ref="V42:W42"/>
    <mergeCell ref="Z39:AA39"/>
    <mergeCell ref="Z40:AA40"/>
    <mergeCell ref="X41:Y41"/>
    <mergeCell ref="Z42:AA42"/>
    <mergeCell ref="X40:Y40"/>
    <mergeCell ref="AB43:AC43"/>
    <mergeCell ref="AH38:AI38"/>
    <mergeCell ref="AB42:AC42"/>
    <mergeCell ref="AD40:AE40"/>
    <mergeCell ref="AF37:AG37"/>
    <mergeCell ref="AH37:AI37"/>
    <mergeCell ref="AF42:AG42"/>
    <mergeCell ref="AF40:AG40"/>
    <mergeCell ref="AD39:AE39"/>
    <mergeCell ref="AB39:AC39"/>
    <mergeCell ref="AB36:AC36"/>
    <mergeCell ref="Z37:AA37"/>
    <mergeCell ref="AF35:AG35"/>
    <mergeCell ref="AH35:AI35"/>
    <mergeCell ref="AL33:AM33"/>
    <mergeCell ref="AL34:AM34"/>
    <mergeCell ref="AB35:AC35"/>
    <mergeCell ref="AD36:AE36"/>
    <mergeCell ref="AJ36:AK36"/>
    <mergeCell ref="BD31:BI31"/>
    <mergeCell ref="AX32:AY32"/>
    <mergeCell ref="AL32:AM32"/>
    <mergeCell ref="AN32:AO32"/>
    <mergeCell ref="AR31:AW31"/>
    <mergeCell ref="AT32:AU32"/>
    <mergeCell ref="AZ32:BA32"/>
    <mergeCell ref="BF32:BG32"/>
    <mergeCell ref="BB32:BC32"/>
    <mergeCell ref="BD32:BE32"/>
    <mergeCell ref="BH55:BI55"/>
    <mergeCell ref="BH57:BI57"/>
    <mergeCell ref="BJ55:BK55"/>
    <mergeCell ref="BJ50:BK50"/>
    <mergeCell ref="BH59:BI59"/>
    <mergeCell ref="BH58:BI58"/>
    <mergeCell ref="BH56:BI56"/>
    <mergeCell ref="BJ57:BK57"/>
    <mergeCell ref="BH53:BI53"/>
    <mergeCell ref="BH54:BI54"/>
    <mergeCell ref="BF63:BG63"/>
    <mergeCell ref="BF64:BG64"/>
    <mergeCell ref="BF68:BG68"/>
    <mergeCell ref="BF66:BG66"/>
    <mergeCell ref="BF67:BG67"/>
    <mergeCell ref="BF65:BG65"/>
    <mergeCell ref="BN82:BO82"/>
    <mergeCell ref="BP80:BQ80"/>
    <mergeCell ref="BJ80:BK80"/>
    <mergeCell ref="BH74:BI74"/>
    <mergeCell ref="BH72:BI72"/>
    <mergeCell ref="BL76:BM76"/>
    <mergeCell ref="BL77:BM77"/>
    <mergeCell ref="BJ75:BK75"/>
    <mergeCell ref="BJ73:BK73"/>
    <mergeCell ref="BH78:BI78"/>
    <mergeCell ref="BH69:BI69"/>
    <mergeCell ref="BH70:BI70"/>
    <mergeCell ref="BF81:BG81"/>
    <mergeCell ref="BH80:BI80"/>
    <mergeCell ref="BH77:BI77"/>
    <mergeCell ref="BF77:BG77"/>
    <mergeCell ref="BH73:BI73"/>
    <mergeCell ref="BH81:BI81"/>
    <mergeCell ref="BJ76:BK76"/>
    <mergeCell ref="BH76:BI76"/>
    <mergeCell ref="BF73:BG73"/>
    <mergeCell ref="BF80:BG80"/>
    <mergeCell ref="BF76:BG76"/>
    <mergeCell ref="BH71:BI71"/>
    <mergeCell ref="BJ77:BK77"/>
    <mergeCell ref="BJ72:BK72"/>
    <mergeCell ref="BF59:BG59"/>
    <mergeCell ref="BF69:BG69"/>
    <mergeCell ref="BH60:BI60"/>
    <mergeCell ref="BH64:BI64"/>
    <mergeCell ref="BH61:BI61"/>
    <mergeCell ref="BH75:BI75"/>
    <mergeCell ref="BF62:BG62"/>
    <mergeCell ref="BH65:BI65"/>
    <mergeCell ref="BH62:BI62"/>
    <mergeCell ref="BF61:BG61"/>
    <mergeCell ref="BJ66:BK66"/>
    <mergeCell ref="BJ60:BK60"/>
    <mergeCell ref="BH68:BI68"/>
    <mergeCell ref="BJ67:BK67"/>
    <mergeCell ref="BJ63:BK63"/>
    <mergeCell ref="BH67:BI67"/>
    <mergeCell ref="BH66:BI66"/>
    <mergeCell ref="BH63:BI63"/>
    <mergeCell ref="BJ52:BK52"/>
    <mergeCell ref="BH46:BI46"/>
    <mergeCell ref="BH44:BI44"/>
    <mergeCell ref="BH50:BI50"/>
    <mergeCell ref="BH47:BI47"/>
    <mergeCell ref="BH52:BI52"/>
    <mergeCell ref="BF56:BG56"/>
    <mergeCell ref="BF60:BG60"/>
    <mergeCell ref="BF57:BG57"/>
    <mergeCell ref="BJ58:BK58"/>
    <mergeCell ref="BF41:BG41"/>
    <mergeCell ref="BH41:BI41"/>
    <mergeCell ref="BH51:BI51"/>
    <mergeCell ref="BH45:BI45"/>
    <mergeCell ref="BF58:BG58"/>
    <mergeCell ref="BF47:BG47"/>
    <mergeCell ref="BF43:BG43"/>
    <mergeCell ref="BF54:BG54"/>
    <mergeCell ref="BD54:BE54"/>
    <mergeCell ref="BD44:BE44"/>
    <mergeCell ref="BD50:BE50"/>
    <mergeCell ref="BF46:BG46"/>
    <mergeCell ref="BF44:BG44"/>
    <mergeCell ref="BF45:BG45"/>
    <mergeCell ref="BF52:BG52"/>
    <mergeCell ref="BF50:BG50"/>
    <mergeCell ref="BD58:BE58"/>
    <mergeCell ref="BD57:BE57"/>
    <mergeCell ref="BD46:BE46"/>
    <mergeCell ref="BD80:BE80"/>
    <mergeCell ref="BB55:BC55"/>
    <mergeCell ref="BB66:BC66"/>
    <mergeCell ref="BD55:BE55"/>
    <mergeCell ref="BD56:BE56"/>
    <mergeCell ref="BD75:BE75"/>
    <mergeCell ref="BB70:BC70"/>
    <mergeCell ref="BD38:BE38"/>
    <mergeCell ref="BD53:BE53"/>
    <mergeCell ref="BD47:BE47"/>
    <mergeCell ref="BD49:BE49"/>
    <mergeCell ref="BD52:BE52"/>
    <mergeCell ref="BD43:BE43"/>
    <mergeCell ref="BD45:BE45"/>
    <mergeCell ref="BD39:BE39"/>
    <mergeCell ref="BD41:BE41"/>
    <mergeCell ref="BD48:BE48"/>
    <mergeCell ref="BB68:BC68"/>
    <mergeCell ref="BD69:BE69"/>
    <mergeCell ref="BD74:BE74"/>
    <mergeCell ref="BD71:BE71"/>
    <mergeCell ref="BB65:BC65"/>
    <mergeCell ref="BB58:BC58"/>
    <mergeCell ref="BB64:BC64"/>
    <mergeCell ref="BD66:BE66"/>
    <mergeCell ref="BD67:BE67"/>
    <mergeCell ref="BB59:BC59"/>
    <mergeCell ref="BB76:BC76"/>
    <mergeCell ref="BF71:BG71"/>
    <mergeCell ref="BF75:BG75"/>
    <mergeCell ref="BB75:BC75"/>
    <mergeCell ref="BF70:BG70"/>
    <mergeCell ref="BB74:BC74"/>
    <mergeCell ref="BD76:BE76"/>
    <mergeCell ref="BB71:BC71"/>
    <mergeCell ref="BD70:BE70"/>
    <mergeCell ref="BD64:BE64"/>
    <mergeCell ref="BD65:BE65"/>
    <mergeCell ref="BD62:BE62"/>
    <mergeCell ref="BD59:BE59"/>
    <mergeCell ref="BB67:BC67"/>
    <mergeCell ref="BD60:BE60"/>
    <mergeCell ref="BD61:BE61"/>
    <mergeCell ref="AZ80:BA80"/>
    <mergeCell ref="AZ64:BA64"/>
    <mergeCell ref="AZ55:BA55"/>
    <mergeCell ref="AZ67:BA67"/>
    <mergeCell ref="AZ66:BA66"/>
    <mergeCell ref="AZ63:BA63"/>
    <mergeCell ref="AZ65:BA65"/>
    <mergeCell ref="AZ57:BA57"/>
    <mergeCell ref="AZ61:BA61"/>
    <mergeCell ref="AZ58:BA58"/>
    <mergeCell ref="BB52:BC52"/>
    <mergeCell ref="BB72:BC72"/>
    <mergeCell ref="BB77:BC77"/>
    <mergeCell ref="BB73:BC73"/>
    <mergeCell ref="BB54:BC54"/>
    <mergeCell ref="BB80:BC80"/>
    <mergeCell ref="BB56:BC56"/>
    <mergeCell ref="BB61:BC61"/>
    <mergeCell ref="BB62:BC62"/>
    <mergeCell ref="BB63:BC63"/>
    <mergeCell ref="AX54:AY54"/>
    <mergeCell ref="AZ56:BA56"/>
    <mergeCell ref="AZ62:BA62"/>
    <mergeCell ref="BB53:BC53"/>
    <mergeCell ref="AZ53:BA53"/>
    <mergeCell ref="AZ54:BA54"/>
    <mergeCell ref="AZ59:BA59"/>
    <mergeCell ref="BB60:BC60"/>
    <mergeCell ref="BB57:BC57"/>
    <mergeCell ref="AZ60:BA60"/>
    <mergeCell ref="AV80:AW80"/>
    <mergeCell ref="AV73:AW73"/>
    <mergeCell ref="AV68:AW68"/>
    <mergeCell ref="AV76:AW76"/>
    <mergeCell ref="AV77:AW77"/>
    <mergeCell ref="AX78:AY78"/>
    <mergeCell ref="AV72:AW72"/>
    <mergeCell ref="AV71:AW71"/>
    <mergeCell ref="AX73:AY73"/>
    <mergeCell ref="AX74:AY74"/>
    <mergeCell ref="AX55:AY55"/>
    <mergeCell ref="AX56:AY56"/>
    <mergeCell ref="AX58:AY58"/>
    <mergeCell ref="AX71:AY71"/>
    <mergeCell ref="AX65:AY65"/>
    <mergeCell ref="AX61:AY61"/>
    <mergeCell ref="AX63:AY63"/>
    <mergeCell ref="AX66:AY66"/>
    <mergeCell ref="AX57:AY57"/>
    <mergeCell ref="AX69:AY69"/>
    <mergeCell ref="AL68:AM68"/>
    <mergeCell ref="AX62:AY62"/>
    <mergeCell ref="AX68:AY68"/>
    <mergeCell ref="AX64:AY64"/>
    <mergeCell ref="AX67:AY67"/>
    <mergeCell ref="AV64:AW64"/>
    <mergeCell ref="AV66:AW66"/>
    <mergeCell ref="AV62:AW62"/>
    <mergeCell ref="AP64:AQ64"/>
    <mergeCell ref="AN62:AO62"/>
    <mergeCell ref="AT63:AU63"/>
    <mergeCell ref="AR66:AS66"/>
    <mergeCell ref="AT66:AU66"/>
    <mergeCell ref="AV58:AW58"/>
    <mergeCell ref="AT58:AU58"/>
    <mergeCell ref="AT64:AU64"/>
    <mergeCell ref="AV65:AW65"/>
    <mergeCell ref="AR65:AS65"/>
    <mergeCell ref="AT61:AU61"/>
    <mergeCell ref="AT59:AU59"/>
    <mergeCell ref="AT62:AU62"/>
    <mergeCell ref="AV63:AW63"/>
    <mergeCell ref="AR55:AS55"/>
    <mergeCell ref="AL58:AM58"/>
    <mergeCell ref="AL55:AM55"/>
    <mergeCell ref="AV56:AW56"/>
    <mergeCell ref="AT55:AU55"/>
    <mergeCell ref="AR63:AS63"/>
    <mergeCell ref="AV55:AW55"/>
    <mergeCell ref="AV60:AW60"/>
    <mergeCell ref="AL53:AM53"/>
    <mergeCell ref="AH63:AI63"/>
    <mergeCell ref="AH62:AI62"/>
    <mergeCell ref="AJ62:AK62"/>
    <mergeCell ref="AH55:AI55"/>
    <mergeCell ref="AJ57:AK57"/>
    <mergeCell ref="AL62:AM62"/>
    <mergeCell ref="AL63:AM63"/>
    <mergeCell ref="AH59:AI59"/>
    <mergeCell ref="AJ63:AK63"/>
    <mergeCell ref="AR53:AS53"/>
    <mergeCell ref="AR56:AS56"/>
    <mergeCell ref="AP48:AQ48"/>
    <mergeCell ref="AR59:AS59"/>
    <mergeCell ref="AR57:AS57"/>
    <mergeCell ref="AN50:AO50"/>
    <mergeCell ref="AN54:AO54"/>
    <mergeCell ref="AP59:AQ59"/>
    <mergeCell ref="AP54:AQ54"/>
    <mergeCell ref="AN53:AO53"/>
    <mergeCell ref="AR52:AS52"/>
    <mergeCell ref="X52:Y52"/>
    <mergeCell ref="X50:Y50"/>
    <mergeCell ref="AD52:AE52"/>
    <mergeCell ref="Z52:AA52"/>
    <mergeCell ref="AF51:AG51"/>
    <mergeCell ref="Z50:AA50"/>
    <mergeCell ref="AH51:AI51"/>
    <mergeCell ref="AL50:AM50"/>
    <mergeCell ref="AH50:AI50"/>
    <mergeCell ref="AR54:AS54"/>
    <mergeCell ref="AN47:AO47"/>
    <mergeCell ref="AP47:AQ47"/>
    <mergeCell ref="AP46:AQ46"/>
    <mergeCell ref="Z49:AA49"/>
    <mergeCell ref="AF52:AG52"/>
    <mergeCell ref="AB52:AC52"/>
    <mergeCell ref="AB46:AC46"/>
    <mergeCell ref="AD46:AE46"/>
    <mergeCell ref="AB50:AC50"/>
    <mergeCell ref="C29:M32"/>
    <mergeCell ref="X35:Y35"/>
    <mergeCell ref="N38:O38"/>
    <mergeCell ref="C37:M37"/>
    <mergeCell ref="X38:Y38"/>
    <mergeCell ref="Z35:AA35"/>
    <mergeCell ref="C35:M35"/>
    <mergeCell ref="V33:W33"/>
    <mergeCell ref="V34:W34"/>
    <mergeCell ref="V35:W35"/>
    <mergeCell ref="X29:AC30"/>
    <mergeCell ref="X31:Y32"/>
    <mergeCell ref="X33:Y34"/>
    <mergeCell ref="Z33:AA34"/>
    <mergeCell ref="Z31:AA32"/>
    <mergeCell ref="AD31:AE32"/>
    <mergeCell ref="AD29:AK30"/>
    <mergeCell ref="AF31:AK31"/>
    <mergeCell ref="AB33:AC34"/>
    <mergeCell ref="AB31:AC32"/>
    <mergeCell ref="AH32:AI32"/>
    <mergeCell ref="AF32:AG32"/>
    <mergeCell ref="AD33:AE34"/>
    <mergeCell ref="AJ34:AK34"/>
    <mergeCell ref="AF34:AG34"/>
    <mergeCell ref="AF33:AG33"/>
    <mergeCell ref="AJ32:AK32"/>
    <mergeCell ref="AR35:AS35"/>
    <mergeCell ref="AH33:AI33"/>
    <mergeCell ref="AP33:AQ33"/>
    <mergeCell ref="AH34:AI34"/>
    <mergeCell ref="AP34:AQ34"/>
    <mergeCell ref="AL35:AM35"/>
    <mergeCell ref="AN33:AO33"/>
    <mergeCell ref="AJ33:AK33"/>
    <mergeCell ref="AR37:AS37"/>
    <mergeCell ref="AP36:AQ36"/>
    <mergeCell ref="AF38:AG38"/>
    <mergeCell ref="AL37:AM37"/>
    <mergeCell ref="AF36:AG36"/>
    <mergeCell ref="AJ38:AK38"/>
    <mergeCell ref="AL36:AM36"/>
    <mergeCell ref="AH36:AI36"/>
    <mergeCell ref="AP37:AQ37"/>
    <mergeCell ref="AL38:AM38"/>
    <mergeCell ref="AR45:AS45"/>
    <mergeCell ref="AR43:AS43"/>
    <mergeCell ref="AF39:AG39"/>
    <mergeCell ref="AR40:AS40"/>
    <mergeCell ref="AL44:AM44"/>
    <mergeCell ref="AT43:AU43"/>
    <mergeCell ref="AH43:AI43"/>
    <mergeCell ref="AR44:AS44"/>
    <mergeCell ref="AL43:AM43"/>
    <mergeCell ref="AF44:AG44"/>
    <mergeCell ref="BN33:BO33"/>
    <mergeCell ref="BF34:BG34"/>
    <mergeCell ref="BF33:BG33"/>
    <mergeCell ref="BL33:BM33"/>
    <mergeCell ref="BF35:BG35"/>
    <mergeCell ref="BJ33:BK33"/>
    <mergeCell ref="BN35:BO35"/>
    <mergeCell ref="BL35:BM35"/>
    <mergeCell ref="BD37:BE37"/>
    <mergeCell ref="BD33:BE33"/>
    <mergeCell ref="BB36:BC36"/>
    <mergeCell ref="BD36:BE36"/>
    <mergeCell ref="BB33:BC33"/>
    <mergeCell ref="BH35:BI35"/>
    <mergeCell ref="BD34:BE34"/>
    <mergeCell ref="BF36:BG36"/>
    <mergeCell ref="BH36:BI36"/>
    <mergeCell ref="AZ34:BA34"/>
    <mergeCell ref="BB37:BC37"/>
    <mergeCell ref="BB35:BC35"/>
    <mergeCell ref="BD35:BE35"/>
    <mergeCell ref="BB34:BC34"/>
    <mergeCell ref="AX33:AY33"/>
    <mergeCell ref="AX34:AY34"/>
    <mergeCell ref="AZ33:BA33"/>
    <mergeCell ref="AZ39:BA39"/>
    <mergeCell ref="AX37:AY37"/>
    <mergeCell ref="AZ35:BA35"/>
    <mergeCell ref="AX35:AY35"/>
    <mergeCell ref="AX38:AY38"/>
    <mergeCell ref="AX36:AY36"/>
    <mergeCell ref="AZ36:BA36"/>
    <mergeCell ref="AZ38:BA38"/>
    <mergeCell ref="AZ37:BA37"/>
    <mergeCell ref="AV38:AW38"/>
    <mergeCell ref="AV45:AW45"/>
    <mergeCell ref="AZ45:BA45"/>
    <mergeCell ref="AV50:AW50"/>
    <mergeCell ref="AX50:AY50"/>
    <mergeCell ref="AZ50:BA50"/>
    <mergeCell ref="AV49:AW49"/>
    <mergeCell ref="AX41:AY41"/>
    <mergeCell ref="AV40:AW40"/>
    <mergeCell ref="AX47:AY47"/>
    <mergeCell ref="BB38:BC38"/>
    <mergeCell ref="AV43:AW43"/>
    <mergeCell ref="AX42:AY42"/>
    <mergeCell ref="A37:B37"/>
    <mergeCell ref="N37:O37"/>
    <mergeCell ref="P37:Q37"/>
    <mergeCell ref="R37:S37"/>
    <mergeCell ref="AD37:AE37"/>
    <mergeCell ref="V37:W37"/>
    <mergeCell ref="X37:Y37"/>
    <mergeCell ref="AT52:AU52"/>
    <mergeCell ref="AT46:AU46"/>
    <mergeCell ref="AV52:AW52"/>
    <mergeCell ref="AT47:AU47"/>
    <mergeCell ref="AV54:AW54"/>
    <mergeCell ref="AT51:AU51"/>
    <mergeCell ref="AT53:AU53"/>
    <mergeCell ref="AV51:AW51"/>
    <mergeCell ref="AV47:AW47"/>
    <mergeCell ref="AT40:AU40"/>
    <mergeCell ref="AX51:AY51"/>
    <mergeCell ref="AX40:AY40"/>
    <mergeCell ref="AT42:AU42"/>
    <mergeCell ref="AT49:AU49"/>
    <mergeCell ref="AT44:AU44"/>
    <mergeCell ref="AV46:AW46"/>
    <mergeCell ref="AR36:AS36"/>
    <mergeCell ref="AR38:AS38"/>
    <mergeCell ref="AR33:AS33"/>
    <mergeCell ref="AT34:AU34"/>
    <mergeCell ref="AV32:AW32"/>
    <mergeCell ref="AV36:AW36"/>
    <mergeCell ref="AR32:AS32"/>
    <mergeCell ref="AT36:AU36"/>
    <mergeCell ref="AT38:AU38"/>
    <mergeCell ref="AT37:AU37"/>
    <mergeCell ref="AV37:AW37"/>
    <mergeCell ref="AR34:AS34"/>
    <mergeCell ref="AL46:AM46"/>
    <mergeCell ref="AN38:AO38"/>
    <mergeCell ref="AP38:AQ38"/>
    <mergeCell ref="AN44:AO44"/>
    <mergeCell ref="AP39:AQ39"/>
    <mergeCell ref="AN45:AO45"/>
    <mergeCell ref="AN36:AO36"/>
    <mergeCell ref="AP44:AQ44"/>
    <mergeCell ref="AF43:AG43"/>
    <mergeCell ref="AJ41:AK41"/>
    <mergeCell ref="AH42:AI42"/>
    <mergeCell ref="AJ42:AK42"/>
    <mergeCell ref="AJ43:AK43"/>
    <mergeCell ref="AF41:AG41"/>
    <mergeCell ref="AN37:AO37"/>
    <mergeCell ref="AP43:AQ43"/>
    <mergeCell ref="AN40:AO40"/>
    <mergeCell ref="AP41:AQ41"/>
    <mergeCell ref="AN42:AO42"/>
    <mergeCell ref="AJ44:AK44"/>
    <mergeCell ref="AJ37:AK37"/>
    <mergeCell ref="AL41:AM41"/>
    <mergeCell ref="AP42:AQ42"/>
    <mergeCell ref="X36:Y36"/>
    <mergeCell ref="AJ39:AK39"/>
    <mergeCell ref="AB38:AC38"/>
    <mergeCell ref="Z38:AA38"/>
    <mergeCell ref="AB40:AC40"/>
    <mergeCell ref="AB41:AC41"/>
    <mergeCell ref="AD41:AE41"/>
    <mergeCell ref="AD38:AE38"/>
    <mergeCell ref="Z36:AA36"/>
    <mergeCell ref="AB37:AC37"/>
    <mergeCell ref="AD43:AE43"/>
    <mergeCell ref="AD47:AE47"/>
    <mergeCell ref="AD35:AE35"/>
    <mergeCell ref="Z47:AA47"/>
    <mergeCell ref="X47:Y47"/>
    <mergeCell ref="Z46:AA46"/>
    <mergeCell ref="AB47:AC47"/>
    <mergeCell ref="AB45:AC45"/>
    <mergeCell ref="AB44:AC44"/>
    <mergeCell ref="AD42:AE42"/>
    <mergeCell ref="R46:S46"/>
    <mergeCell ref="X55:Y55"/>
    <mergeCell ref="AD44:AE44"/>
    <mergeCell ref="AH46:AI46"/>
    <mergeCell ref="AJ47:AK47"/>
    <mergeCell ref="Z48:AA48"/>
    <mergeCell ref="AJ45:AK45"/>
    <mergeCell ref="AF45:AG45"/>
    <mergeCell ref="V45:W45"/>
    <mergeCell ref="V46:W46"/>
    <mergeCell ref="AF46:AG46"/>
    <mergeCell ref="AF47:AG47"/>
    <mergeCell ref="AD45:AE45"/>
    <mergeCell ref="AP77:AQ77"/>
    <mergeCell ref="AJ74:AK74"/>
    <mergeCell ref="AD63:AE63"/>
    <mergeCell ref="AF63:AG63"/>
    <mergeCell ref="AJ64:AK64"/>
    <mergeCell ref="AN51:AO51"/>
    <mergeCell ref="AN48:AO48"/>
    <mergeCell ref="X73:Y73"/>
    <mergeCell ref="AD50:AE50"/>
    <mergeCell ref="AD51:AE51"/>
    <mergeCell ref="AF50:AG50"/>
    <mergeCell ref="Z53:AA53"/>
    <mergeCell ref="Z63:AA63"/>
    <mergeCell ref="AF56:AG56"/>
    <mergeCell ref="AB54:AC54"/>
    <mergeCell ref="AD55:AE55"/>
    <mergeCell ref="AD53:AE53"/>
    <mergeCell ref="BN72:BO72"/>
    <mergeCell ref="BL63:BM63"/>
    <mergeCell ref="BD73:BE73"/>
    <mergeCell ref="BT35:BU35"/>
    <mergeCell ref="AH75:AI75"/>
    <mergeCell ref="AH73:AI73"/>
    <mergeCell ref="AL42:AM42"/>
    <mergeCell ref="AJ35:AK35"/>
    <mergeCell ref="AN43:AO43"/>
    <mergeCell ref="AN39:AO39"/>
    <mergeCell ref="BB90:BC90"/>
    <mergeCell ref="BD90:BE90"/>
    <mergeCell ref="AZ90:BA90"/>
    <mergeCell ref="AD75:AE75"/>
    <mergeCell ref="AL76:AM76"/>
    <mergeCell ref="AD78:AE78"/>
    <mergeCell ref="AF75:AG75"/>
    <mergeCell ref="BD87:BE87"/>
    <mergeCell ref="AN77:AO77"/>
    <mergeCell ref="AR78:AS78"/>
    <mergeCell ref="BP77:BQ77"/>
    <mergeCell ref="AR76:AS76"/>
    <mergeCell ref="AT54:AU54"/>
    <mergeCell ref="AL75:AM75"/>
    <mergeCell ref="BN54:BO54"/>
    <mergeCell ref="BP55:BQ55"/>
    <mergeCell ref="BP76:BQ76"/>
    <mergeCell ref="AL74:AM74"/>
    <mergeCell ref="AR64:AS64"/>
    <mergeCell ref="BN76:BO76"/>
    <mergeCell ref="BL75:BM75"/>
    <mergeCell ref="AV61:AW61"/>
    <mergeCell ref="AV70:AW70"/>
    <mergeCell ref="AV69:AW69"/>
    <mergeCell ref="AV67:AW67"/>
    <mergeCell ref="AZ73:BA73"/>
    <mergeCell ref="BJ61:BK61"/>
    <mergeCell ref="AV74:AW74"/>
    <mergeCell ref="AZ71:BA71"/>
    <mergeCell ref="AZ69:BA69"/>
    <mergeCell ref="AR61:AS61"/>
    <mergeCell ref="AP81:AQ81"/>
    <mergeCell ref="AP73:AQ73"/>
    <mergeCell ref="AJ61:AK61"/>
    <mergeCell ref="AP76:AQ76"/>
    <mergeCell ref="AN76:AO76"/>
    <mergeCell ref="AN65:AO65"/>
    <mergeCell ref="AJ72:AK72"/>
    <mergeCell ref="AJ73:AK73"/>
    <mergeCell ref="AP61:AQ61"/>
    <mergeCell ref="AN80:AO80"/>
    <mergeCell ref="AT65:AU65"/>
    <mergeCell ref="AN71:AO71"/>
    <mergeCell ref="AN78:AO78"/>
    <mergeCell ref="AT71:AU71"/>
    <mergeCell ref="AP66:AQ66"/>
    <mergeCell ref="AT69:AU69"/>
    <mergeCell ref="AT68:AU68"/>
    <mergeCell ref="AR67:AS67"/>
    <mergeCell ref="AT70:AU70"/>
    <mergeCell ref="AT57:AU57"/>
    <mergeCell ref="AZ85:BA85"/>
    <mergeCell ref="AT78:AU78"/>
    <mergeCell ref="AT56:AU56"/>
    <mergeCell ref="AZ51:BA51"/>
    <mergeCell ref="AZ49:BA49"/>
    <mergeCell ref="AV57:AW57"/>
    <mergeCell ref="AV78:AW78"/>
    <mergeCell ref="AX49:AY49"/>
    <mergeCell ref="AZ78:BA78"/>
    <mergeCell ref="BP73:BQ73"/>
    <mergeCell ref="BR33:BS33"/>
    <mergeCell ref="BR52:BS52"/>
    <mergeCell ref="BT60:BU60"/>
    <mergeCell ref="BT69:BU69"/>
    <mergeCell ref="AR47:AS47"/>
    <mergeCell ref="AR41:AS41"/>
    <mergeCell ref="AX52:AY52"/>
    <mergeCell ref="AR62:AS62"/>
    <mergeCell ref="AR49:AS49"/>
    <mergeCell ref="BT33:BU33"/>
    <mergeCell ref="BT57:BU57"/>
    <mergeCell ref="BR76:BS76"/>
    <mergeCell ref="AJ76:AK76"/>
    <mergeCell ref="AL73:AM73"/>
    <mergeCell ref="AJ75:AK75"/>
    <mergeCell ref="BL60:BM60"/>
    <mergeCell ref="AJ71:AK71"/>
    <mergeCell ref="BP60:BQ60"/>
    <mergeCell ref="BL72:BM72"/>
    <mergeCell ref="BT72:BU72"/>
    <mergeCell ref="BR60:BS60"/>
    <mergeCell ref="BP62:BQ62"/>
    <mergeCell ref="BP72:BQ72"/>
    <mergeCell ref="BR35:BS35"/>
    <mergeCell ref="BR56:BS56"/>
    <mergeCell ref="BN50:BO50"/>
    <mergeCell ref="BN61:BO61"/>
    <mergeCell ref="BP61:BQ61"/>
    <mergeCell ref="BR61:BS61"/>
    <mergeCell ref="BT52:BU52"/>
    <mergeCell ref="BN52:BO52"/>
    <mergeCell ref="BN51:BO51"/>
    <mergeCell ref="BN73:BO73"/>
    <mergeCell ref="BR72:BS72"/>
    <mergeCell ref="BL57:BM57"/>
    <mergeCell ref="BP52:BQ52"/>
    <mergeCell ref="BN57:BO57"/>
    <mergeCell ref="BP57:BQ57"/>
    <mergeCell ref="BR57:BS57"/>
    <mergeCell ref="BL55:BM55"/>
    <mergeCell ref="BL61:BM61"/>
    <mergeCell ref="BL73:BM73"/>
    <mergeCell ref="BP33:BQ33"/>
    <mergeCell ref="BJ103:BU103"/>
    <mergeCell ref="BR92:BS92"/>
    <mergeCell ref="BN63:BO63"/>
    <mergeCell ref="BR78:BS78"/>
    <mergeCell ref="BN88:BO88"/>
    <mergeCell ref="BT92:BU92"/>
    <mergeCell ref="BL95:BM95"/>
    <mergeCell ref="BT75:BU75"/>
    <mergeCell ref="BT95:BU95"/>
    <mergeCell ref="BN96:BO96"/>
    <mergeCell ref="BN60:BO60"/>
    <mergeCell ref="BP75:BQ75"/>
    <mergeCell ref="BT76:BU76"/>
    <mergeCell ref="BN75:BO75"/>
    <mergeCell ref="BR75:BS75"/>
    <mergeCell ref="BR69:BS69"/>
    <mergeCell ref="BT61:BU61"/>
    <mergeCell ref="BJ93:BU93"/>
    <mergeCell ref="BR73:BS73"/>
    <mergeCell ref="AL106:AW106"/>
    <mergeCell ref="AL108:AW108"/>
    <mergeCell ref="BJ108:BU108"/>
    <mergeCell ref="BL92:BM92"/>
    <mergeCell ref="BN92:BO92"/>
    <mergeCell ref="BL94:BM94"/>
    <mergeCell ref="BJ105:BU105"/>
    <mergeCell ref="AV99:AW99"/>
    <mergeCell ref="BN95:BO95"/>
    <mergeCell ref="BL96:BM96"/>
    <mergeCell ref="BR17:BS17"/>
    <mergeCell ref="BR18:BS18"/>
    <mergeCell ref="BR19:BS19"/>
    <mergeCell ref="BV93:BX93"/>
    <mergeCell ref="BJ114:BU114"/>
    <mergeCell ref="BN21:BO21"/>
    <mergeCell ref="BJ113:BU113"/>
    <mergeCell ref="BV103:BX103"/>
    <mergeCell ref="BV104:BX104"/>
    <mergeCell ref="BV105:BX105"/>
    <mergeCell ref="V92:W93"/>
    <mergeCell ref="A23:J25"/>
    <mergeCell ref="BV114:BX114"/>
    <mergeCell ref="BJ106:BU106"/>
    <mergeCell ref="AX114:BI114"/>
    <mergeCell ref="AF114:AK114"/>
    <mergeCell ref="AL114:AW114"/>
    <mergeCell ref="BV106:BX106"/>
    <mergeCell ref="BV107:BX107"/>
    <mergeCell ref="BV108:BX108"/>
    <mergeCell ref="V102:W102"/>
    <mergeCell ref="AL110:AW110"/>
    <mergeCell ref="AL113:AW113"/>
    <mergeCell ref="AX105:BI105"/>
    <mergeCell ref="AX110:BI110"/>
    <mergeCell ref="BV113:BX113"/>
    <mergeCell ref="BV109:BX109"/>
    <mergeCell ref="BJ107:BU107"/>
    <mergeCell ref="AL109:AW109"/>
    <mergeCell ref="AX108:BI108"/>
    <mergeCell ref="BN22:BO22"/>
    <mergeCell ref="AE24:AH24"/>
    <mergeCell ref="AF115:AK115"/>
    <mergeCell ref="BL66:BM66"/>
    <mergeCell ref="BN66:BO66"/>
    <mergeCell ref="AX93:BI93"/>
    <mergeCell ref="AX109:BI109"/>
    <mergeCell ref="AX107:BI107"/>
    <mergeCell ref="AL107:AW107"/>
    <mergeCell ref="AX113:BI113"/>
    <mergeCell ref="AZ24:BC24"/>
    <mergeCell ref="AS24:AV24"/>
    <mergeCell ref="AL24:AO24"/>
    <mergeCell ref="BF19:BG19"/>
    <mergeCell ref="BL21:BM21"/>
    <mergeCell ref="BL22:BM22"/>
    <mergeCell ref="BG23:BJ23"/>
    <mergeCell ref="BD22:BE22"/>
    <mergeCell ref="BR8:BS16"/>
    <mergeCell ref="AE23:AH23"/>
    <mergeCell ref="AL23:AO23"/>
    <mergeCell ref="AS23:AV23"/>
    <mergeCell ref="AZ23:BC23"/>
    <mergeCell ref="BP8:BQ16"/>
    <mergeCell ref="BP17:BQ17"/>
    <mergeCell ref="BP19:BQ19"/>
    <mergeCell ref="BP21:BQ21"/>
    <mergeCell ref="BP22:BQ22"/>
    <mergeCell ref="A8:B16"/>
    <mergeCell ref="BM7:BS7"/>
    <mergeCell ref="Q24:T24"/>
    <mergeCell ref="Q23:T23"/>
    <mergeCell ref="L23:O24"/>
    <mergeCell ref="BN17:BO17"/>
    <mergeCell ref="BN18:BO18"/>
    <mergeCell ref="BR21:BS21"/>
    <mergeCell ref="BR22:BS22"/>
    <mergeCell ref="BF22:BG22"/>
    <mergeCell ref="BN23:BQ23"/>
    <mergeCell ref="A18:B18"/>
    <mergeCell ref="A19:B19"/>
    <mergeCell ref="A21:B21"/>
    <mergeCell ref="BD18:BE18"/>
    <mergeCell ref="BD19:BE19"/>
    <mergeCell ref="BD20:BE20"/>
    <mergeCell ref="BP18:BQ18"/>
    <mergeCell ref="BL19:BM19"/>
    <mergeCell ref="BN19:BO19"/>
    <mergeCell ref="A17:B17"/>
    <mergeCell ref="BL17:BM17"/>
    <mergeCell ref="BL18:BM18"/>
    <mergeCell ref="BJ109:BU109"/>
    <mergeCell ref="BJ110:BU110"/>
    <mergeCell ref="BJ17:BK17"/>
    <mergeCell ref="BJ18:BK18"/>
    <mergeCell ref="BJ19:BK19"/>
    <mergeCell ref="BJ21:BK21"/>
    <mergeCell ref="BJ22:BK22"/>
    <mergeCell ref="BF17:BG17"/>
    <mergeCell ref="BF18:BG18"/>
    <mergeCell ref="G8:G16"/>
    <mergeCell ref="H8:J12"/>
    <mergeCell ref="K8:K16"/>
    <mergeCell ref="L8:O12"/>
    <mergeCell ref="Y8:AA12"/>
    <mergeCell ref="AL8:AO12"/>
    <mergeCell ref="X8:X16"/>
    <mergeCell ref="BN8:BO16"/>
    <mergeCell ref="P8:S12"/>
    <mergeCell ref="T8:T16"/>
    <mergeCell ref="BH8:BI16"/>
    <mergeCell ref="BC8:BC16"/>
    <mergeCell ref="AP8:AS12"/>
    <mergeCell ref="AT8:AT16"/>
    <mergeCell ref="AC8:AF12"/>
    <mergeCell ref="AB8:AB16"/>
    <mergeCell ref="U8:W12"/>
    <mergeCell ref="BP78:BQ78"/>
    <mergeCell ref="BL52:BM52"/>
    <mergeCell ref="A22:BC22"/>
    <mergeCell ref="BD21:BE21"/>
    <mergeCell ref="BH22:BI22"/>
    <mergeCell ref="AL77:AM77"/>
    <mergeCell ref="AH78:AI78"/>
    <mergeCell ref="AJ77:AK77"/>
    <mergeCell ref="X23:AA23"/>
    <mergeCell ref="AH77:AI77"/>
    <mergeCell ref="BH18:BI18"/>
    <mergeCell ref="BH19:BI19"/>
    <mergeCell ref="BH21:BI21"/>
    <mergeCell ref="AX8:AX16"/>
    <mergeCell ref="AY8:BB12"/>
    <mergeCell ref="AT21:BB21"/>
    <mergeCell ref="BD8:BE16"/>
    <mergeCell ref="BH17:BI17"/>
    <mergeCell ref="BD17:BE17"/>
    <mergeCell ref="BF21:BG21"/>
    <mergeCell ref="BJ8:BM10"/>
    <mergeCell ref="BJ11:BK16"/>
    <mergeCell ref="AG8:AG16"/>
    <mergeCell ref="AH8:AJ12"/>
    <mergeCell ref="AK8:AK16"/>
    <mergeCell ref="AU8:AW12"/>
    <mergeCell ref="BL11:BM16"/>
    <mergeCell ref="BF8:BG16"/>
    <mergeCell ref="AF77:AG77"/>
    <mergeCell ref="AF78:AG78"/>
    <mergeCell ref="AH76:AI76"/>
    <mergeCell ref="AJ81:AK81"/>
    <mergeCell ref="AB80:AC80"/>
    <mergeCell ref="AB79:AC79"/>
    <mergeCell ref="AD79:AE79"/>
    <mergeCell ref="AB78:AC78"/>
    <mergeCell ref="AB77:AC77"/>
    <mergeCell ref="AF76:AG76"/>
    <mergeCell ref="AL85:AM85"/>
    <mergeCell ref="AH84:AI84"/>
    <mergeCell ref="AH81:AI81"/>
    <mergeCell ref="AJ78:AK78"/>
    <mergeCell ref="AJ85:AK85"/>
    <mergeCell ref="A79:B79"/>
    <mergeCell ref="C84:M84"/>
    <mergeCell ref="AF82:AG82"/>
    <mergeCell ref="AB82:AC82"/>
    <mergeCell ref="X84:Y84"/>
    <mergeCell ref="C88:M88"/>
    <mergeCell ref="C87:M87"/>
    <mergeCell ref="A78:B78"/>
    <mergeCell ref="A82:B82"/>
    <mergeCell ref="X87:Y87"/>
    <mergeCell ref="C74:M74"/>
    <mergeCell ref="X74:Y74"/>
    <mergeCell ref="X77:Y77"/>
    <mergeCell ref="N74:O74"/>
    <mergeCell ref="P80:Q80"/>
    <mergeCell ref="R91:S91"/>
    <mergeCell ref="N84:O84"/>
    <mergeCell ref="N87:O87"/>
    <mergeCell ref="P87:Q87"/>
    <mergeCell ref="P88:Q88"/>
    <mergeCell ref="AB81:AC81"/>
    <mergeCell ref="P91:Q91"/>
    <mergeCell ref="X89:Y89"/>
    <mergeCell ref="Z89:AA89"/>
    <mergeCell ref="AB89:AC89"/>
    <mergeCell ref="C8:F12"/>
    <mergeCell ref="A99:B99"/>
    <mergeCell ref="C99:M99"/>
    <mergeCell ref="N99:O99"/>
    <mergeCell ref="P99:Q99"/>
    <mergeCell ref="C44:M44"/>
    <mergeCell ref="A98:B98"/>
    <mergeCell ref="C98:M98"/>
    <mergeCell ref="N98:O98"/>
    <mergeCell ref="C85:M85"/>
    <mergeCell ref="N93:U93"/>
    <mergeCell ref="R41:S41"/>
    <mergeCell ref="R94:S94"/>
    <mergeCell ref="T94:U94"/>
    <mergeCell ref="T96:U96"/>
    <mergeCell ref="P98:Q98"/>
    <mergeCell ref="N91:O91"/>
    <mergeCell ref="N78:O78"/>
    <mergeCell ref="P84:Q84"/>
    <mergeCell ref="N73:O73"/>
    <mergeCell ref="X24:AA24"/>
    <mergeCell ref="N42:O42"/>
    <mergeCell ref="P42:Q42"/>
    <mergeCell ref="C46:M46"/>
    <mergeCell ref="N85:O85"/>
    <mergeCell ref="X78:Y78"/>
    <mergeCell ref="X60:Y60"/>
    <mergeCell ref="Z60:AA60"/>
    <mergeCell ref="Z55:AA55"/>
    <mergeCell ref="Z56:AA56"/>
    <mergeCell ref="AX99:AY99"/>
    <mergeCell ref="AZ99:BA99"/>
    <mergeCell ref="AD99:AE99"/>
    <mergeCell ref="AR99:AS99"/>
    <mergeCell ref="R99:S99"/>
    <mergeCell ref="AF99:AG99"/>
    <mergeCell ref="AT99:AU99"/>
    <mergeCell ref="T99:U99"/>
    <mergeCell ref="V99:W99"/>
    <mergeCell ref="AB99:AC99"/>
    <mergeCell ref="BN24:BQ24"/>
    <mergeCell ref="Z78:AA78"/>
    <mergeCell ref="BD72:BE72"/>
    <mergeCell ref="BF78:BG78"/>
    <mergeCell ref="BD78:BE78"/>
    <mergeCell ref="AX80:AY80"/>
    <mergeCell ref="BB78:BC78"/>
    <mergeCell ref="BF39:BG39"/>
    <mergeCell ref="BB39:BC39"/>
    <mergeCell ref="Z41:AA41"/>
    <mergeCell ref="BV111:BX111"/>
    <mergeCell ref="X94:Y94"/>
    <mergeCell ref="Z94:AA94"/>
    <mergeCell ref="AB94:AC94"/>
    <mergeCell ref="AD94:AE94"/>
    <mergeCell ref="AF94:AG94"/>
    <mergeCell ref="AH94:AI94"/>
    <mergeCell ref="AJ94:AK94"/>
    <mergeCell ref="AR94:AS94"/>
    <mergeCell ref="BH99:BI99"/>
    <mergeCell ref="BV112:BX112"/>
    <mergeCell ref="X99:Y99"/>
    <mergeCell ref="Z99:AA99"/>
    <mergeCell ref="AF108:AK108"/>
    <mergeCell ref="AX100:BC100"/>
    <mergeCell ref="BD100:BI100"/>
    <mergeCell ref="BJ100:BO100"/>
    <mergeCell ref="BF99:BG99"/>
    <mergeCell ref="BV110:BX110"/>
    <mergeCell ref="BJ99:BK99"/>
    <mergeCell ref="AL105:AW105"/>
    <mergeCell ref="AX111:BI111"/>
    <mergeCell ref="AL103:AW103"/>
    <mergeCell ref="AL104:AW104"/>
    <mergeCell ref="BD101:BI101"/>
    <mergeCell ref="AF105:AK105"/>
    <mergeCell ref="AF104:AK104"/>
    <mergeCell ref="AF109:AK109"/>
    <mergeCell ref="AF107:AK107"/>
    <mergeCell ref="AF111:AK111"/>
    <mergeCell ref="A123:B123"/>
    <mergeCell ref="C123:CB123"/>
    <mergeCell ref="A120:B120"/>
    <mergeCell ref="AL40:AM40"/>
    <mergeCell ref="C120:CC120"/>
    <mergeCell ref="A121:B121"/>
    <mergeCell ref="C121:CC121"/>
    <mergeCell ref="A122:B122"/>
    <mergeCell ref="C122:CB122"/>
    <mergeCell ref="P41:Q41"/>
    <mergeCell ref="AH40:AI40"/>
    <mergeCell ref="AJ40:AK40"/>
    <mergeCell ref="AR39:AS39"/>
    <mergeCell ref="AX39:AY39"/>
    <mergeCell ref="AV39:AW39"/>
    <mergeCell ref="AN41:AO41"/>
    <mergeCell ref="AH41:AI41"/>
    <mergeCell ref="AP40:AQ40"/>
    <mergeCell ref="AT39:AU39"/>
    <mergeCell ref="AL39:AM39"/>
    <mergeCell ref="AZ40:BA40"/>
    <mergeCell ref="BB40:BC40"/>
    <mergeCell ref="BD40:BE40"/>
    <mergeCell ref="AZ41:BA41"/>
    <mergeCell ref="AR42:AS42"/>
    <mergeCell ref="AT41:AU41"/>
    <mergeCell ref="AV41:AW41"/>
    <mergeCell ref="BB41:BC41"/>
    <mergeCell ref="BD42:BE42"/>
    <mergeCell ref="AV42:AW42"/>
    <mergeCell ref="AZ42:BA42"/>
    <mergeCell ref="AT48:AU48"/>
    <mergeCell ref="AV48:AW48"/>
    <mergeCell ref="AX44:AY44"/>
    <mergeCell ref="AX46:AY46"/>
    <mergeCell ref="AZ44:BA44"/>
    <mergeCell ref="AZ47:BA47"/>
    <mergeCell ref="AV44:AW44"/>
    <mergeCell ref="AT45:AU45"/>
    <mergeCell ref="AX43:AY43"/>
    <mergeCell ref="AZ46:BA46"/>
    <mergeCell ref="AZ43:BA43"/>
    <mergeCell ref="BB44:BC44"/>
    <mergeCell ref="AX48:AY48"/>
    <mergeCell ref="AZ48:BA48"/>
    <mergeCell ref="AX45:AY45"/>
    <mergeCell ref="BB47:BC47"/>
    <mergeCell ref="BB45:BC45"/>
    <mergeCell ref="BN41:BO41"/>
    <mergeCell ref="BB51:BC51"/>
    <mergeCell ref="BD51:BE51"/>
    <mergeCell ref="BF51:BG51"/>
    <mergeCell ref="BF48:BG48"/>
    <mergeCell ref="BH42:BI42"/>
    <mergeCell ref="BH49:BI49"/>
    <mergeCell ref="BB43:BC43"/>
    <mergeCell ref="BB42:BC42"/>
    <mergeCell ref="BF42:BG42"/>
    <mergeCell ref="AP49:AQ49"/>
    <mergeCell ref="BB50:BC50"/>
    <mergeCell ref="AT50:AU50"/>
    <mergeCell ref="AR48:AS48"/>
    <mergeCell ref="AP50:AQ50"/>
    <mergeCell ref="AR50:AS50"/>
    <mergeCell ref="BB49:BC49"/>
    <mergeCell ref="V94:W94"/>
    <mergeCell ref="AL94:AM94"/>
    <mergeCell ref="AN94:AO94"/>
    <mergeCell ref="AP94:AQ94"/>
    <mergeCell ref="AV94:AW94"/>
    <mergeCell ref="AX94:AY94"/>
    <mergeCell ref="AZ94:BA94"/>
    <mergeCell ref="BB94:BC94"/>
    <mergeCell ref="BD94:BE94"/>
    <mergeCell ref="BF94:BG94"/>
    <mergeCell ref="BH94:BI94"/>
    <mergeCell ref="BN94:BO94"/>
    <mergeCell ref="BJ94:BK94"/>
    <mergeCell ref="BT94:BU94"/>
    <mergeCell ref="A95:B95"/>
    <mergeCell ref="C95:M95"/>
    <mergeCell ref="N95:O95"/>
    <mergeCell ref="P95:Q95"/>
    <mergeCell ref="R95:S95"/>
    <mergeCell ref="T95:U95"/>
    <mergeCell ref="V95:W95"/>
    <mergeCell ref="X95:Y95"/>
    <mergeCell ref="Z95:AA95"/>
    <mergeCell ref="AL95:AM95"/>
    <mergeCell ref="AB95:AC95"/>
    <mergeCell ref="AD95:AE95"/>
    <mergeCell ref="AN95:AO95"/>
    <mergeCell ref="AP95:AQ95"/>
    <mergeCell ref="AR95:AS95"/>
    <mergeCell ref="AT95:AU95"/>
    <mergeCell ref="AV95:AW95"/>
    <mergeCell ref="AX95:AY95"/>
    <mergeCell ref="AZ95:BA95"/>
    <mergeCell ref="BB95:BC95"/>
    <mergeCell ref="BD95:BE95"/>
    <mergeCell ref="BF95:BG95"/>
    <mergeCell ref="BH95:BI95"/>
    <mergeCell ref="A96:B96"/>
    <mergeCell ref="C96:M96"/>
    <mergeCell ref="N96:O96"/>
    <mergeCell ref="P96:Q96"/>
    <mergeCell ref="R96:S96"/>
    <mergeCell ref="V96:W96"/>
    <mergeCell ref="X96:Y96"/>
    <mergeCell ref="Z96:AA96"/>
    <mergeCell ref="AB96:AC96"/>
    <mergeCell ref="AF96:AG96"/>
    <mergeCell ref="AH96:AI96"/>
    <mergeCell ref="AL96:AM96"/>
    <mergeCell ref="AN96:AO96"/>
    <mergeCell ref="AP96:AQ96"/>
    <mergeCell ref="AR96:AS96"/>
    <mergeCell ref="AT96:AU96"/>
    <mergeCell ref="AV96:AW96"/>
    <mergeCell ref="AX96:AY96"/>
    <mergeCell ref="AZ96:BA96"/>
    <mergeCell ref="BB96:BC96"/>
    <mergeCell ref="T98:U98"/>
    <mergeCell ref="T97:U97"/>
    <mergeCell ref="BH96:BI96"/>
    <mergeCell ref="BT96:BU96"/>
    <mergeCell ref="BJ96:BK96"/>
    <mergeCell ref="X97:Y98"/>
    <mergeCell ref="Z97:AA98"/>
    <mergeCell ref="AF97:AG97"/>
    <mergeCell ref="AX98:BC98"/>
    <mergeCell ref="AD97:AE97"/>
    <mergeCell ref="BP97:BU97"/>
    <mergeCell ref="AJ98:AK98"/>
    <mergeCell ref="AL98:AQ98"/>
    <mergeCell ref="A97:B97"/>
    <mergeCell ref="C97:M97"/>
    <mergeCell ref="N97:O97"/>
    <mergeCell ref="P97:Q97"/>
    <mergeCell ref="R97:S97"/>
    <mergeCell ref="AB97:AC98"/>
    <mergeCell ref="R98:S98"/>
    <mergeCell ref="AH98:AI98"/>
    <mergeCell ref="AJ97:AK97"/>
    <mergeCell ref="V98:W98"/>
    <mergeCell ref="BV97:BX97"/>
    <mergeCell ref="AH97:AI97"/>
    <mergeCell ref="AR97:AW97"/>
    <mergeCell ref="AR98:AW98"/>
    <mergeCell ref="AL97:AQ97"/>
    <mergeCell ref="BV98:BX98"/>
    <mergeCell ref="BJ97:BO97"/>
    <mergeCell ref="V97:W97"/>
    <mergeCell ref="BP99:BQ99"/>
    <mergeCell ref="BR99:BS99"/>
    <mergeCell ref="BT99:BU99"/>
    <mergeCell ref="BJ98:BO98"/>
    <mergeCell ref="BP98:BU98"/>
    <mergeCell ref="BB99:BC99"/>
    <mergeCell ref="BD97:BI97"/>
    <mergeCell ref="BD98:BI98"/>
    <mergeCell ref="AX97:BC97"/>
    <mergeCell ref="AL101:AQ101"/>
    <mergeCell ref="AR101:AW101"/>
    <mergeCell ref="C100:M100"/>
    <mergeCell ref="X100:Y100"/>
    <mergeCell ref="AB100:AC100"/>
    <mergeCell ref="AF100:AK100"/>
    <mergeCell ref="AR100:AW100"/>
    <mergeCell ref="AF102:AK102"/>
    <mergeCell ref="AL102:AQ102"/>
    <mergeCell ref="AR102:AW102"/>
    <mergeCell ref="AX102:BC102"/>
    <mergeCell ref="BD102:BI102"/>
    <mergeCell ref="BJ102:BO102"/>
    <mergeCell ref="BP100:BU100"/>
    <mergeCell ref="BR55:BS55"/>
    <mergeCell ref="A100:B100"/>
    <mergeCell ref="AX101:BC101"/>
    <mergeCell ref="BP101:BU101"/>
    <mergeCell ref="BV101:BX101"/>
    <mergeCell ref="A101:B101"/>
    <mergeCell ref="C101:M101"/>
    <mergeCell ref="X101:Y101"/>
    <mergeCell ref="AB101:AC101"/>
    <mergeCell ref="BV102:BX102"/>
    <mergeCell ref="BY30:CA30"/>
    <mergeCell ref="BY31:CA31"/>
    <mergeCell ref="BY93:CA93"/>
    <mergeCell ref="BY97:CA97"/>
    <mergeCell ref="BY98:CA98"/>
    <mergeCell ref="BY100:CA100"/>
    <mergeCell ref="BV100:BX100"/>
    <mergeCell ref="BV30:BX30"/>
    <mergeCell ref="BV31:BX31"/>
    <mergeCell ref="BT73:BU73"/>
    <mergeCell ref="BY112:CA112"/>
    <mergeCell ref="BY101:CA101"/>
    <mergeCell ref="BY102:CA102"/>
    <mergeCell ref="BY103:CA103"/>
    <mergeCell ref="BY104:CA104"/>
    <mergeCell ref="BY105:CA105"/>
    <mergeCell ref="BY106:CA106"/>
    <mergeCell ref="BT89:BU89"/>
    <mergeCell ref="BP102:BU102"/>
    <mergeCell ref="BY113:CA113"/>
    <mergeCell ref="BY114:CA114"/>
    <mergeCell ref="AL115:CA115"/>
    <mergeCell ref="AL29:CA29"/>
    <mergeCell ref="A20:B20"/>
    <mergeCell ref="BY107:CA107"/>
    <mergeCell ref="BY108:CA108"/>
    <mergeCell ref="BY109:CA109"/>
    <mergeCell ref="BY110:CA110"/>
    <mergeCell ref="BY111:CA111"/>
    <mergeCell ref="BR20:BS20"/>
    <mergeCell ref="BF20:BG20"/>
    <mergeCell ref="BH20:BI20"/>
    <mergeCell ref="BJ20:BK20"/>
    <mergeCell ref="BL20:BM20"/>
    <mergeCell ref="BN20:BO20"/>
    <mergeCell ref="BP20:BQ20"/>
    <mergeCell ref="A89:B89"/>
    <mergeCell ref="C89:M89"/>
    <mergeCell ref="N89:O89"/>
    <mergeCell ref="P89:Q89"/>
    <mergeCell ref="R89:S89"/>
    <mergeCell ref="V89:W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AT89:AU89"/>
    <mergeCell ref="AV89:AW89"/>
    <mergeCell ref="AX89:AY89"/>
    <mergeCell ref="AZ89:BA89"/>
    <mergeCell ref="AX106:BI106"/>
    <mergeCell ref="BB89:BC89"/>
    <mergeCell ref="BD89:BE89"/>
    <mergeCell ref="BF89:BG89"/>
    <mergeCell ref="BH89:BI89"/>
    <mergeCell ref="BN89:BO89"/>
    <mergeCell ref="BN99:BO99"/>
    <mergeCell ref="BL99:BM99"/>
    <mergeCell ref="BD96:BE96"/>
    <mergeCell ref="BF96:BG96"/>
  </mergeCells>
  <printOptions horizontalCentered="1"/>
  <pageMargins left="0.1968503937007874" right="0.1968503937007874" top="0" bottom="0" header="0" footer="0"/>
  <pageSetup fitToHeight="2" fitToWidth="1" horizontalDpi="600" verticalDpi="600" orientation="landscape" paperSize="8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2018-12-16T13:16:23Z</cp:lastPrinted>
  <dcterms:created xsi:type="dcterms:W3CDTF">2009-02-19T09:37:40Z</dcterms:created>
  <dcterms:modified xsi:type="dcterms:W3CDTF">2018-12-16T13:16:29Z</dcterms:modified>
  <cp:category/>
  <cp:version/>
  <cp:contentType/>
  <cp:contentStatus/>
</cp:coreProperties>
</file>