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'Лист1'!$A$1:$BX$119</definedName>
  </definedNames>
  <calcPr fullCalcOnLoad="1"/>
</workbook>
</file>

<file path=xl/sharedStrings.xml><?xml version="1.0" encoding="utf-8"?>
<sst xmlns="http://schemas.openxmlformats.org/spreadsheetml/2006/main" count="463" uniqueCount="258">
  <si>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</si>
  <si>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</si>
  <si>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</si>
  <si>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</si>
  <si>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</si>
  <si>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</si>
  <si>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</si>
  <si>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</si>
  <si>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ЕН.00</t>
  </si>
  <si>
    <t>ЕН.01</t>
  </si>
  <si>
    <t>Математика</t>
  </si>
  <si>
    <t>ЕН.02</t>
  </si>
  <si>
    <t>Экологические основы природопользования</t>
  </si>
  <si>
    <t>Индекс</t>
  </si>
  <si>
    <t>Обзорн, установочные зан-я</t>
  </si>
  <si>
    <t>лабор. работы, практ. занятия</t>
  </si>
  <si>
    <t>курс. проект (работа)</t>
  </si>
  <si>
    <t>Общепрофессиональные дисциплины</t>
  </si>
  <si>
    <t xml:space="preserve">Информационные технологии в профессиональной деятельности </t>
  </si>
  <si>
    <t xml:space="preserve">Инженерная графика </t>
  </si>
  <si>
    <t>История</t>
  </si>
  <si>
    <t>Физика</t>
  </si>
  <si>
    <t>Химия</t>
  </si>
  <si>
    <t>Биология</t>
  </si>
  <si>
    <t xml:space="preserve">1 Семестр </t>
  </si>
  <si>
    <t>1 КУРС</t>
  </si>
  <si>
    <t xml:space="preserve">2 Семестр </t>
  </si>
  <si>
    <t>2 КУРС</t>
  </si>
  <si>
    <t>3 КУРС</t>
  </si>
  <si>
    <t xml:space="preserve">Распределение обязательных учебных занятий по курсам </t>
  </si>
  <si>
    <t xml:space="preserve">Курсы </t>
  </si>
  <si>
    <t>Сентябрь</t>
  </si>
  <si>
    <t>29.IX-5.X</t>
  </si>
  <si>
    <t>Октябрь</t>
  </si>
  <si>
    <t>Январь</t>
  </si>
  <si>
    <t>26.I-1.II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</si>
  <si>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</si>
  <si>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</si>
  <si>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</si>
  <si>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</si>
  <si>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</si>
  <si>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</si>
  <si>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</si>
  <si>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</si>
  <si>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29.VI-5.VII</t>
  </si>
  <si>
    <t>Июль</t>
  </si>
  <si>
    <t>27.VII-2.VIII</t>
  </si>
  <si>
    <t>Август</t>
  </si>
  <si>
    <t>Каникулы</t>
  </si>
  <si>
    <t>: :</t>
  </si>
  <si>
    <t>=</t>
  </si>
  <si>
    <t>x</t>
  </si>
  <si>
    <t>Δ</t>
  </si>
  <si>
    <t>III</t>
  </si>
  <si>
    <t>Максимальная</t>
  </si>
  <si>
    <t xml:space="preserve">Самостоятельная </t>
  </si>
  <si>
    <t>всего</t>
  </si>
  <si>
    <t>в том числе</t>
  </si>
  <si>
    <t>Лабораторно-экзаменационная сессия</t>
  </si>
  <si>
    <t>1. График учебного процесса</t>
  </si>
  <si>
    <t>2. Сводные данные по бюджету времени</t>
  </si>
  <si>
    <t>(в неделях)</t>
  </si>
  <si>
    <t>3. План учебного процесса</t>
  </si>
  <si>
    <t xml:space="preserve">История </t>
  </si>
  <si>
    <t xml:space="preserve">Иностранный язык </t>
  </si>
  <si>
    <t>Математический  и общий  естественнонаучный цикл</t>
  </si>
  <si>
    <t>П.00</t>
  </si>
  <si>
    <t>Профессиональный цикл</t>
  </si>
  <si>
    <t>ОП.00</t>
  </si>
  <si>
    <t>Электротехника и электроника</t>
  </si>
  <si>
    <t>Метрология, стандартизация и сертификация</t>
  </si>
  <si>
    <t>Геология</t>
  </si>
  <si>
    <t>Техническая механика</t>
  </si>
  <si>
    <t>Основы экономики</t>
  </si>
  <si>
    <t>Правовые основы профессиональной деятельности</t>
  </si>
  <si>
    <t>Охрана труда</t>
  </si>
  <si>
    <t>ПМ.00</t>
  </si>
  <si>
    <t>Профессиональные модули</t>
  </si>
  <si>
    <t>ПМ.01</t>
  </si>
  <si>
    <t>Проведение технологических процессов разработки и эксплуатации нефтяных и газовых месторождений</t>
  </si>
  <si>
    <t>МДК.01.01</t>
  </si>
  <si>
    <t>Разработка нефтяных и газовых месторождений</t>
  </si>
  <si>
    <t>Эксплуатация нефтяных и газовых месторождений</t>
  </si>
  <si>
    <t>Учебная практика</t>
  </si>
  <si>
    <t>ПМ.02</t>
  </si>
  <si>
    <t>Эксплуатация нефтегазопромыслового оборудования</t>
  </si>
  <si>
    <t>МДК.02.01</t>
  </si>
  <si>
    <t>ПМ.03</t>
  </si>
  <si>
    <t>ПМ.04</t>
  </si>
  <si>
    <t>МДК.04.01</t>
  </si>
  <si>
    <t xml:space="preserve">Безопасность жизнедеятельности </t>
  </si>
  <si>
    <t>ПДП</t>
  </si>
  <si>
    <t xml:space="preserve">Государственная итоговая аттестация </t>
  </si>
  <si>
    <t>Наименование циклов, дисциплин, профессиональных модулей, МДК, практик</t>
  </si>
  <si>
    <t xml:space="preserve">Общеобразовательный цикл </t>
  </si>
  <si>
    <t>Экономика</t>
  </si>
  <si>
    <t>Право</t>
  </si>
  <si>
    <t>ОБЖ</t>
  </si>
  <si>
    <t>МДК.03.01</t>
  </si>
  <si>
    <t>Основы организации и планирования производственных работ на нефтяных и газовых месторождениях</t>
  </si>
  <si>
    <t xml:space="preserve">Введение в специальность </t>
  </si>
  <si>
    <t>Основы нефтегазового производства</t>
  </si>
  <si>
    <t>4 курс</t>
  </si>
  <si>
    <t>Обзорн, установочные занятия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</si>
  <si>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</si>
  <si>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</si>
  <si>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</si>
  <si>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</si>
  <si>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144</t>
  </si>
  <si>
    <t>дисциплин и МДК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</si>
  <si>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</si>
  <si>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</si>
  <si>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</si>
  <si>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</si>
  <si>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экзаменов</t>
  </si>
  <si>
    <t>дифф. Зачетов</t>
  </si>
  <si>
    <t>Зачетов</t>
  </si>
  <si>
    <t>Контрольных работ</t>
  </si>
  <si>
    <t>Всего:</t>
  </si>
  <si>
    <t xml:space="preserve">7 8  Семестр </t>
  </si>
  <si>
    <t xml:space="preserve">Формы промежуточной  аттестации по курсам </t>
  </si>
  <si>
    <t>Количество контрольных работ</t>
  </si>
  <si>
    <t xml:space="preserve">1 курс </t>
  </si>
  <si>
    <t>2 курс</t>
  </si>
  <si>
    <t>3 курс</t>
  </si>
  <si>
    <t>З</t>
  </si>
  <si>
    <t>ДЗ</t>
  </si>
  <si>
    <t>Э</t>
  </si>
  <si>
    <t>Производственная практика (преддипломная)</t>
  </si>
  <si>
    <t>Производственная практика (по профилю специальности)</t>
  </si>
  <si>
    <t>Ноябрь</t>
  </si>
  <si>
    <t xml:space="preserve">Самостоятельное
изучение
</t>
  </si>
  <si>
    <t xml:space="preserve">Лабораторно-
экзаменационная сессия
</t>
  </si>
  <si>
    <t xml:space="preserve">Производ ственная практика </t>
  </si>
  <si>
    <t>Государственная итоговая аттестация</t>
  </si>
  <si>
    <t>Всего (по курсам)</t>
  </si>
  <si>
    <t>по профилю специальности</t>
  </si>
  <si>
    <t>преддипломная</t>
  </si>
  <si>
    <t>Итого:</t>
  </si>
  <si>
    <t>Условные обозначения:</t>
  </si>
  <si>
    <t>Производственная практика (преддип ломная)</t>
  </si>
  <si>
    <t>Подготовка к государственной итоговой аттестации</t>
  </si>
  <si>
    <t>Самостоя тельное изучение</t>
  </si>
  <si>
    <t>КАНИКУЛЫ</t>
  </si>
  <si>
    <t>п</t>
  </si>
  <si>
    <t>Бурение нефтяных и газовых скважин</t>
  </si>
  <si>
    <t>ПП.01</t>
  </si>
  <si>
    <t>ПП.02</t>
  </si>
  <si>
    <t>ПП.03</t>
  </si>
  <si>
    <t>Учебная практика ( слесарная)</t>
  </si>
  <si>
    <t>Комплексных зачетов</t>
  </si>
  <si>
    <t xml:space="preserve">Русский язык и литература </t>
  </si>
  <si>
    <t>Обществознание</t>
  </si>
  <si>
    <t>Информатика</t>
  </si>
  <si>
    <t>ОУД.00</t>
  </si>
  <si>
    <t>География</t>
  </si>
  <si>
    <t>Экология</t>
  </si>
  <si>
    <t xml:space="preserve">Эффективное поведение на рынке труда </t>
  </si>
  <si>
    <t xml:space="preserve">Основы предпринимательства </t>
  </si>
  <si>
    <t>МДК 01.02</t>
  </si>
  <si>
    <t xml:space="preserve">Организация деятельности коллектива исполнителей </t>
  </si>
  <si>
    <t>Общий гуманитарный и социально-экономический цикл</t>
  </si>
  <si>
    <t>ОП.01</t>
  </si>
  <si>
    <t>ОП.02</t>
  </si>
  <si>
    <t>ОП.03</t>
  </si>
  <si>
    <t xml:space="preserve">ОП.04 </t>
  </si>
  <si>
    <t>ОП.05</t>
  </si>
  <si>
    <t>ОП.06</t>
  </si>
  <si>
    <t>ОП.07</t>
  </si>
  <si>
    <t>ОП.08</t>
  </si>
  <si>
    <t>ОП.10</t>
  </si>
  <si>
    <t>ОП.11</t>
  </si>
  <si>
    <t>ОП.12</t>
  </si>
  <si>
    <t>ОП.13</t>
  </si>
  <si>
    <t>Выполнение работ по профессии "Оператор по исследованию скважин"</t>
  </si>
  <si>
    <t>(Э)</t>
  </si>
  <si>
    <t>(ДЗ)</t>
  </si>
  <si>
    <t>(З)</t>
  </si>
  <si>
    <t>Техника и технология исследования скважин</t>
  </si>
  <si>
    <t>ПП 04</t>
  </si>
  <si>
    <t>2Э</t>
  </si>
  <si>
    <t>Всего часов обучения по учебным циклам ППССЗ включая общеобразовательный цикл,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</si>
  <si>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</si>
  <si>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</si>
  <si>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Всего часов обучения по учебным циклам ППССЗ  включая общеобразовательный цикл</t>
  </si>
  <si>
    <t>УП.00</t>
  </si>
  <si>
    <t>25 нед.</t>
  </si>
  <si>
    <t>ПП.00</t>
  </si>
  <si>
    <t>4 нед</t>
  </si>
  <si>
    <t>ГИА.00</t>
  </si>
  <si>
    <t>6 нед</t>
  </si>
  <si>
    <t>ГИА.01</t>
  </si>
  <si>
    <t>Подготовка выпускной квалификационной работы</t>
  </si>
  <si>
    <t>Защита выпускной квалификационной работы</t>
  </si>
  <si>
    <t>2 нед</t>
  </si>
  <si>
    <t>Перезачетов</t>
  </si>
  <si>
    <t>Всего перезачетов</t>
  </si>
  <si>
    <t>5 курс</t>
  </si>
  <si>
    <t xml:space="preserve">9 10  Семестр </t>
  </si>
  <si>
    <t xml:space="preserve">УЧЕБНЫЙ ПЛАН </t>
  </si>
  <si>
    <t>4Э</t>
  </si>
  <si>
    <t>(ДЗ,Э)</t>
  </si>
  <si>
    <t>учебная нагрузка обучающегося</t>
  </si>
  <si>
    <t>учебная и производственная практика (по профилю специальности)</t>
  </si>
  <si>
    <r>
      <t>2</t>
    </r>
    <r>
      <rPr>
        <b/>
        <vertAlign val="subscript"/>
        <sz val="18"/>
        <rFont val="Arial"/>
        <family val="2"/>
      </rPr>
      <t>З</t>
    </r>
  </si>
  <si>
    <r>
      <t>2</t>
    </r>
    <r>
      <rPr>
        <b/>
        <vertAlign val="subscript"/>
        <sz val="18"/>
        <rFont val="Arial"/>
        <family val="2"/>
      </rPr>
      <t>З</t>
    </r>
    <r>
      <rPr>
        <b/>
        <sz val="18"/>
        <rFont val="Arial"/>
        <family val="2"/>
      </rPr>
      <t>/1</t>
    </r>
    <r>
      <rPr>
        <b/>
        <vertAlign val="subscript"/>
        <sz val="18"/>
        <rFont val="Arial"/>
        <family val="2"/>
      </rPr>
      <t>ДЗ</t>
    </r>
  </si>
  <si>
    <r>
      <t>1</t>
    </r>
    <r>
      <rPr>
        <b/>
        <vertAlign val="subscript"/>
        <sz val="18"/>
        <rFont val="Arial"/>
        <family val="2"/>
      </rPr>
      <t>З</t>
    </r>
  </si>
  <si>
    <r>
      <t>1</t>
    </r>
    <r>
      <rPr>
        <b/>
        <vertAlign val="subscript"/>
        <sz val="18"/>
        <rFont val="Arial"/>
        <family val="2"/>
      </rPr>
      <t>З</t>
    </r>
    <r>
      <rPr>
        <b/>
        <sz val="18"/>
        <rFont val="Arial"/>
        <family val="2"/>
      </rPr>
      <t>/1</t>
    </r>
    <r>
      <rPr>
        <b/>
        <vertAlign val="subscript"/>
        <sz val="18"/>
        <rFont val="Arial"/>
        <family val="2"/>
      </rPr>
      <t>ДЗ</t>
    </r>
  </si>
  <si>
    <r>
      <t>1</t>
    </r>
    <r>
      <rPr>
        <b/>
        <vertAlign val="subscript"/>
        <sz val="18"/>
        <rFont val="Arial"/>
        <family val="2"/>
      </rPr>
      <t>Э</t>
    </r>
    <r>
      <rPr>
        <b/>
        <sz val="18"/>
        <rFont val="Arial"/>
        <family val="2"/>
      </rPr>
      <t>/1</t>
    </r>
    <r>
      <rPr>
        <b/>
        <vertAlign val="subscript"/>
        <sz val="18"/>
        <rFont val="Arial"/>
        <family val="2"/>
      </rPr>
      <t>ДЗ</t>
    </r>
  </si>
  <si>
    <r>
      <t>5</t>
    </r>
    <r>
      <rPr>
        <b/>
        <vertAlign val="subscript"/>
        <sz val="18"/>
        <rFont val="Arial"/>
        <family val="2"/>
      </rPr>
      <t>Э</t>
    </r>
    <r>
      <rPr>
        <b/>
        <sz val="18"/>
        <rFont val="Arial"/>
        <family val="2"/>
      </rPr>
      <t>/2</t>
    </r>
    <r>
      <rPr>
        <b/>
        <vertAlign val="subscript"/>
        <sz val="18"/>
        <rFont val="Arial"/>
        <family val="2"/>
      </rPr>
      <t>З</t>
    </r>
  </si>
  <si>
    <r>
      <t>4</t>
    </r>
    <r>
      <rPr>
        <b/>
        <vertAlign val="subscript"/>
        <sz val="18"/>
        <rFont val="Arial"/>
        <family val="2"/>
      </rPr>
      <t xml:space="preserve"> Э</t>
    </r>
  </si>
  <si>
    <r>
      <t>4</t>
    </r>
    <r>
      <rPr>
        <b/>
        <vertAlign val="subscript"/>
        <sz val="18"/>
        <rFont val="Arial"/>
        <family val="2"/>
      </rPr>
      <t>э</t>
    </r>
  </si>
  <si>
    <r>
      <t>1</t>
    </r>
    <r>
      <rPr>
        <b/>
        <vertAlign val="subscript"/>
        <sz val="18"/>
        <rFont val="Arial"/>
        <family val="2"/>
      </rPr>
      <t>э</t>
    </r>
  </si>
  <si>
    <r>
      <t>1</t>
    </r>
    <r>
      <rPr>
        <b/>
        <vertAlign val="subscript"/>
        <sz val="18"/>
        <rFont val="Arial"/>
        <family val="2"/>
      </rPr>
      <t>Э</t>
    </r>
  </si>
  <si>
    <r>
      <t>2</t>
    </r>
    <r>
      <rPr>
        <b/>
        <vertAlign val="subscript"/>
        <sz val="18"/>
        <rFont val="Arial"/>
        <family val="2"/>
      </rPr>
      <t>Э</t>
    </r>
  </si>
  <si>
    <r>
      <t>1</t>
    </r>
    <r>
      <rPr>
        <b/>
        <vertAlign val="subscript"/>
        <sz val="18"/>
        <rFont val="Arial"/>
        <family val="2"/>
      </rPr>
      <t>ЭК</t>
    </r>
    <r>
      <rPr>
        <b/>
        <sz val="18"/>
        <rFont val="Arial"/>
        <family val="2"/>
      </rPr>
      <t>/1</t>
    </r>
    <r>
      <rPr>
        <b/>
        <vertAlign val="subscript"/>
        <sz val="18"/>
        <rFont val="Arial"/>
        <family val="2"/>
      </rPr>
      <t xml:space="preserve">Э/     </t>
    </r>
    <r>
      <rPr>
        <b/>
        <sz val="18"/>
        <rFont val="Arial"/>
        <family val="2"/>
      </rPr>
      <t>1</t>
    </r>
    <r>
      <rPr>
        <b/>
        <vertAlign val="subscript"/>
        <sz val="18"/>
        <rFont val="Arial"/>
        <family val="2"/>
      </rPr>
      <t>З</t>
    </r>
    <r>
      <rPr>
        <b/>
        <sz val="18"/>
        <rFont val="Arial"/>
        <family val="2"/>
      </rPr>
      <t>/1</t>
    </r>
    <r>
      <rPr>
        <b/>
        <vertAlign val="subscript"/>
        <sz val="18"/>
        <rFont val="Arial"/>
        <family val="2"/>
      </rPr>
      <t>кр</t>
    </r>
    <r>
      <rPr>
        <b/>
        <sz val="18"/>
        <rFont val="Arial"/>
        <family val="2"/>
      </rPr>
      <t>/ 1</t>
    </r>
    <r>
      <rPr>
        <b/>
        <vertAlign val="subscript"/>
        <sz val="18"/>
        <rFont val="Arial"/>
        <family val="2"/>
      </rPr>
      <t>кз</t>
    </r>
  </si>
  <si>
    <t>Э/З/КР</t>
  </si>
  <si>
    <r>
      <rPr>
        <b/>
        <sz val="18"/>
        <rFont val="Arial"/>
        <family val="2"/>
      </rPr>
      <t>1</t>
    </r>
    <r>
      <rPr>
        <b/>
        <vertAlign val="subscript"/>
        <sz val="18"/>
        <rFont val="Arial"/>
        <family val="2"/>
      </rPr>
      <t>Э</t>
    </r>
  </si>
  <si>
    <r>
      <t>1</t>
    </r>
    <r>
      <rPr>
        <b/>
        <vertAlign val="subscript"/>
        <sz val="18"/>
        <rFont val="Arial"/>
        <family val="2"/>
      </rPr>
      <t>ЭК</t>
    </r>
    <r>
      <rPr>
        <b/>
        <sz val="18"/>
        <rFont val="Arial"/>
        <family val="2"/>
      </rPr>
      <t>/          1</t>
    </r>
    <r>
      <rPr>
        <b/>
        <vertAlign val="subscript"/>
        <sz val="18"/>
        <rFont val="Arial"/>
        <family val="2"/>
      </rPr>
      <t>Э</t>
    </r>
    <r>
      <rPr>
        <b/>
        <sz val="18"/>
        <rFont val="Arial"/>
        <family val="2"/>
      </rPr>
      <t>/1</t>
    </r>
    <r>
      <rPr>
        <b/>
        <vertAlign val="subscript"/>
        <sz val="18"/>
        <rFont val="Arial"/>
        <family val="2"/>
      </rPr>
      <t>КЗ</t>
    </r>
  </si>
  <si>
    <r>
      <t>1</t>
    </r>
    <r>
      <rPr>
        <b/>
        <vertAlign val="subscript"/>
        <sz val="18"/>
        <rFont val="Arial"/>
        <family val="2"/>
      </rPr>
      <t>ЭК</t>
    </r>
    <r>
      <rPr>
        <b/>
        <sz val="18"/>
        <rFont val="Arial"/>
        <family val="2"/>
      </rPr>
      <t>/      1</t>
    </r>
    <r>
      <rPr>
        <b/>
        <vertAlign val="subscript"/>
        <sz val="18"/>
        <rFont val="Arial"/>
        <family val="2"/>
      </rPr>
      <t>Э</t>
    </r>
    <r>
      <rPr>
        <b/>
        <sz val="18"/>
        <rFont val="Arial"/>
        <family val="2"/>
      </rPr>
      <t>/3</t>
    </r>
    <r>
      <rPr>
        <b/>
        <vertAlign val="subscript"/>
        <sz val="18"/>
        <rFont val="Arial"/>
        <family val="2"/>
      </rPr>
      <t>З</t>
    </r>
    <r>
      <rPr>
        <b/>
        <sz val="18"/>
        <rFont val="Arial"/>
        <family val="2"/>
      </rPr>
      <t>/1</t>
    </r>
    <r>
      <rPr>
        <b/>
        <vertAlign val="subscript"/>
        <sz val="18"/>
        <rFont val="Arial"/>
        <family val="2"/>
      </rPr>
      <t>кз/</t>
    </r>
    <r>
      <rPr>
        <b/>
        <sz val="18"/>
        <rFont val="Arial"/>
        <family val="2"/>
      </rPr>
      <t>1</t>
    </r>
    <r>
      <rPr>
        <b/>
        <vertAlign val="subscript"/>
        <sz val="18"/>
        <rFont val="Arial"/>
        <family val="2"/>
      </rPr>
      <t>кр</t>
    </r>
  </si>
  <si>
    <t>Э/З/З/З/ КР</t>
  </si>
  <si>
    <r>
      <t>6</t>
    </r>
    <r>
      <rPr>
        <b/>
        <vertAlign val="subscript"/>
        <sz val="18"/>
        <rFont val="Arial"/>
        <family val="2"/>
      </rPr>
      <t>Э</t>
    </r>
    <r>
      <rPr>
        <b/>
        <sz val="18"/>
        <rFont val="Arial"/>
        <family val="2"/>
      </rPr>
      <t>/4</t>
    </r>
    <r>
      <rPr>
        <b/>
        <vertAlign val="subscript"/>
        <sz val="18"/>
        <rFont val="Arial"/>
        <family val="2"/>
      </rPr>
      <t>З</t>
    </r>
  </si>
  <si>
    <r>
      <t>7</t>
    </r>
    <r>
      <rPr>
        <b/>
        <vertAlign val="subscript"/>
        <sz val="18"/>
        <rFont val="Arial"/>
        <family val="2"/>
      </rPr>
      <t>Э</t>
    </r>
    <r>
      <rPr>
        <b/>
        <sz val="18"/>
        <rFont val="Arial"/>
        <family val="2"/>
      </rPr>
      <t>/2</t>
    </r>
    <r>
      <rPr>
        <b/>
        <vertAlign val="subscript"/>
        <sz val="18"/>
        <rFont val="Arial"/>
        <family val="2"/>
      </rPr>
      <t>З</t>
    </r>
    <r>
      <rPr>
        <b/>
        <sz val="18"/>
        <rFont val="Arial"/>
        <family val="2"/>
      </rPr>
      <t>/ 2</t>
    </r>
    <r>
      <rPr>
        <b/>
        <vertAlign val="subscript"/>
        <sz val="18"/>
        <rFont val="Arial"/>
        <family val="2"/>
      </rPr>
      <t>дз</t>
    </r>
  </si>
  <si>
    <r>
      <t>7</t>
    </r>
    <r>
      <rPr>
        <b/>
        <vertAlign val="subscript"/>
        <sz val="18"/>
        <rFont val="Arial"/>
        <family val="2"/>
      </rPr>
      <t>Э</t>
    </r>
    <r>
      <rPr>
        <b/>
        <sz val="18"/>
        <rFont val="Arial"/>
        <family val="2"/>
      </rPr>
      <t>/1</t>
    </r>
    <r>
      <rPr>
        <b/>
        <vertAlign val="subscript"/>
        <sz val="18"/>
        <rFont val="Arial"/>
        <family val="2"/>
      </rPr>
      <t>З</t>
    </r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</si>
  <si>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</si>
  <si>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</si>
  <si>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</si>
  <si>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</si>
  <si>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</si>
  <si>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</si>
  <si>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</si>
  <si>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</si>
  <si>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</si>
  <si>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</si>
  <si>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</si>
  <si>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</si>
  <si>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ОУД.13</t>
  </si>
  <si>
    <t>ОУД.14</t>
  </si>
  <si>
    <t>ОУД.15</t>
  </si>
  <si>
    <t>ОУД.16</t>
  </si>
  <si>
    <t>ОУД.17</t>
  </si>
  <si>
    <t>УП.01</t>
  </si>
  <si>
    <t>основной профессиональной образовательной программы среднего профессионального образования (программы подготовки специалистов среднего звена)  с использованием сетевых форм реализации образовательных программ</t>
  </si>
  <si>
    <r>
      <t xml:space="preserve">ОПОП СПО ППССЗ реализуется в группе 1ИР15/1, 1ИР15/2 по специальности  </t>
    </r>
    <r>
      <rPr>
        <u val="single"/>
        <sz val="26"/>
        <rFont val="Times New Roman"/>
        <family val="1"/>
      </rPr>
      <t xml:space="preserve"> 21.02.01 Разработка и эксплуатация нефтяных и газовых месторождений</t>
    </r>
  </si>
  <si>
    <t>Обязат. учебные занятия при заочной форме обучения , ч.</t>
  </si>
  <si>
    <t>ОП.09</t>
  </si>
  <si>
    <t>Декабрь</t>
  </si>
  <si>
    <t>КЗ</t>
  </si>
  <si>
    <t>(1ЭК)</t>
  </si>
  <si>
    <r>
      <t>3</t>
    </r>
    <r>
      <rPr>
        <b/>
        <vertAlign val="subscript"/>
        <sz val="18"/>
        <rFont val="Arial"/>
        <family val="2"/>
      </rPr>
      <t>ЭК</t>
    </r>
    <r>
      <rPr>
        <b/>
        <sz val="18"/>
        <rFont val="Arial"/>
        <family val="2"/>
      </rPr>
      <t>/4</t>
    </r>
    <r>
      <rPr>
        <b/>
        <vertAlign val="subscript"/>
        <sz val="18"/>
        <rFont val="Arial"/>
        <family val="2"/>
      </rPr>
      <t>Э</t>
    </r>
    <r>
      <rPr>
        <b/>
        <sz val="18"/>
        <rFont val="Arial"/>
        <family val="2"/>
      </rPr>
      <t>/ 1</t>
    </r>
    <r>
      <rPr>
        <b/>
        <vertAlign val="subscript"/>
        <sz val="18"/>
        <rFont val="Arial"/>
        <family val="2"/>
      </rPr>
      <t>ДЗ</t>
    </r>
    <r>
      <rPr>
        <b/>
        <sz val="18"/>
        <rFont val="Arial"/>
        <family val="2"/>
      </rPr>
      <t>/5</t>
    </r>
    <r>
      <rPr>
        <vertAlign val="subscript"/>
        <sz val="18"/>
        <rFont val="Arial"/>
        <family val="2"/>
      </rPr>
      <t>з</t>
    </r>
    <r>
      <rPr>
        <b/>
        <sz val="18"/>
        <rFont val="Arial"/>
        <family val="2"/>
      </rPr>
      <t>/ 2</t>
    </r>
    <r>
      <rPr>
        <b/>
        <vertAlign val="subscript"/>
        <sz val="18"/>
        <rFont val="Arial"/>
        <family val="2"/>
      </rPr>
      <t>КР</t>
    </r>
    <r>
      <rPr>
        <b/>
        <sz val="18"/>
        <rFont val="Arial"/>
        <family val="2"/>
      </rPr>
      <t>/1</t>
    </r>
    <r>
      <rPr>
        <b/>
        <vertAlign val="subscript"/>
        <sz val="18"/>
        <rFont val="Arial"/>
        <family val="2"/>
      </rPr>
      <t>КЗ</t>
    </r>
  </si>
  <si>
    <r>
      <t>3</t>
    </r>
    <r>
      <rPr>
        <b/>
        <vertAlign val="subscript"/>
        <sz val="18"/>
        <rFont val="Arial"/>
        <family val="2"/>
      </rPr>
      <t>ЭК</t>
    </r>
    <r>
      <rPr>
        <b/>
        <sz val="18"/>
        <rFont val="Arial"/>
        <family val="2"/>
      </rPr>
      <t>/28</t>
    </r>
    <r>
      <rPr>
        <b/>
        <vertAlign val="subscript"/>
        <sz val="18"/>
        <rFont val="Arial"/>
        <family val="2"/>
      </rPr>
      <t>Э</t>
    </r>
    <r>
      <rPr>
        <b/>
        <sz val="18"/>
        <rFont val="Arial"/>
        <family val="2"/>
      </rPr>
      <t>/3</t>
    </r>
    <r>
      <rPr>
        <b/>
        <vertAlign val="subscript"/>
        <sz val="18"/>
        <rFont val="Arial"/>
        <family val="2"/>
      </rPr>
      <t>ДЗ</t>
    </r>
    <r>
      <rPr>
        <b/>
        <sz val="18"/>
        <rFont val="Arial"/>
        <family val="2"/>
      </rPr>
      <t>/12</t>
    </r>
    <r>
      <rPr>
        <b/>
        <vertAlign val="subscript"/>
        <sz val="18"/>
        <rFont val="Arial"/>
        <family val="2"/>
      </rPr>
      <t>З</t>
    </r>
    <r>
      <rPr>
        <b/>
        <sz val="18"/>
        <rFont val="Arial"/>
        <family val="2"/>
      </rPr>
      <t>/2</t>
    </r>
    <r>
      <rPr>
        <b/>
        <vertAlign val="subscript"/>
        <sz val="18"/>
        <rFont val="Arial"/>
        <family val="2"/>
      </rPr>
      <t>КР</t>
    </r>
    <r>
      <rPr>
        <b/>
        <sz val="18"/>
        <rFont val="Arial"/>
        <family val="2"/>
      </rPr>
      <t>/1</t>
    </r>
    <r>
      <rPr>
        <b/>
        <vertAlign val="subscript"/>
        <sz val="18"/>
        <rFont val="Arial"/>
        <family val="2"/>
      </rPr>
      <t>КЗ</t>
    </r>
  </si>
  <si>
    <t>Консультации для обучающихся заочной формы обучения предусматриваются техникумом из расчёта 4 часа на одного обучающегося на каждый учебный год. 
Государственная (итоговая) аттестация
1. Программа базовой подготовки 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</si>
  <si>
    <t>Контрольные работы (шт.)/ Перезачет (П)</t>
  </si>
  <si>
    <t>Контрольные работы (шт.)/Перезачет (П)</t>
  </si>
  <si>
    <t>36</t>
  </si>
  <si>
    <t>52</t>
  </si>
  <si>
    <t>50</t>
  </si>
  <si>
    <t xml:space="preserve">Условные обозначения: П - перезачет дисциплин, междисциплинарных курсов, профессиональных модулей , практики осваиваемых по сетевой форме реализации образовательных программ; (ДЗ),(Э),(З),(ЭК) - формы промежуточной аттестация дисциплин, междисциплинарных курсов, профессиональных модулей, практики осваиваемых по сетевой форме реализации образовательных программ с последующим их перезачетом. Формы промежуточной аттестации: КЗ - комплексный зачет; ЭК - экзамен (квалификационный) по профессиональному модулю; Э - экзамен; З - зачет; ДЗ - дифференцированный зачет; КР- курсовая работа (проект).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</si>
</sst>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;[Red]0"/>
  </numFmts>
  <fonts count="91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26"/>
      <name val="Arial Cyr"/>
      <family val="0"/>
    </font>
    <font>
      <b/>
      <sz val="24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6"/>
      <name val="Arial"/>
      <family val="2"/>
    </font>
    <font>
      <sz val="26"/>
      <name val="Times New Roman"/>
      <family val="1"/>
    </font>
    <font>
      <b/>
      <sz val="16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name val="Arial Cyr"/>
      <family val="0"/>
    </font>
    <font>
      <sz val="42"/>
      <name val="Times New Roman"/>
      <family val="1"/>
    </font>
    <font>
      <u val="single"/>
      <sz val="26"/>
      <name val="Times New Roman"/>
      <family val="1"/>
    </font>
    <font>
      <b/>
      <sz val="28"/>
      <name val="Times New Roman"/>
      <family val="1"/>
    </font>
    <font>
      <b/>
      <sz val="1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Arial Cyr"/>
      <family val="0"/>
    </font>
    <font>
      <sz val="36"/>
      <color indexed="8"/>
      <name val="Times New Roman"/>
      <family val="1"/>
    </font>
    <font>
      <sz val="42"/>
      <color indexed="8"/>
      <name val="Times New Roman"/>
      <family val="1"/>
    </font>
    <font>
      <sz val="2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name val="Arial Cyr"/>
      <family val="0"/>
    </font>
    <font>
      <sz val="2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b/>
      <vertAlign val="subscript"/>
      <sz val="18"/>
      <name val="Arial"/>
      <family val="2"/>
    </font>
    <font>
      <b/>
      <vertAlign val="subscript"/>
      <sz val="28"/>
      <name val="Arial"/>
      <family val="2"/>
    </font>
    <font>
      <sz val="16"/>
      <name val="Times New Roman"/>
      <family val="1"/>
    </font>
    <font>
      <b/>
      <sz val="10"/>
      <name val="Arial Cyr"/>
      <family val="0"/>
    </font>
    <font>
      <vertAlign val="subscript"/>
      <sz val="18"/>
      <name val="Arial"/>
      <family val="2"/>
    </font>
    <font>
      <b/>
      <sz val="14"/>
      <name val="Times New Roman"/>
      <family val="1"/>
    </font>
    <font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99FFC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238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49" fontId="17" fillId="33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textRotation="90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4" fillId="33" borderId="0" xfId="0" applyFont="1" applyFill="1" applyBorder="1" applyAlignment="1">
      <alignment vertical="center" textRotation="90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/>
    </xf>
    <xf numFmtId="0" fontId="30" fillId="33" borderId="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4" fillId="34" borderId="12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/>
    </xf>
    <xf numFmtId="0" fontId="15" fillId="0" borderId="0" xfId="0" applyFont="1" applyAlignment="1">
      <alignment vertical="center" wrapText="1"/>
    </xf>
    <xf numFmtId="0" fontId="8" fillId="0" borderId="0" xfId="0" applyFont="1" applyBorder="1" applyAlignment="1">
      <alignment/>
    </xf>
    <xf numFmtId="0" fontId="16" fillId="0" borderId="0" xfId="0" applyFont="1" applyAlignment="1">
      <alignment/>
    </xf>
    <xf numFmtId="49" fontId="16" fillId="33" borderId="21" xfId="0" applyNumberFormat="1" applyFont="1" applyFill="1" applyBorder="1" applyAlignment="1">
      <alignment horizontal="center" vertical="center" wrapText="1"/>
    </xf>
    <xf numFmtId="49" fontId="16" fillId="33" borderId="22" xfId="0" applyNumberFormat="1" applyFont="1" applyFill="1" applyBorder="1" applyAlignment="1">
      <alignment horizontal="center" vertical="center" wrapText="1"/>
    </xf>
    <xf numFmtId="1" fontId="16" fillId="7" borderId="23" xfId="0" applyNumberFormat="1" applyFont="1" applyFill="1" applyBorder="1" applyAlignment="1">
      <alignment horizontal="center" vertical="center" wrapText="1"/>
    </xf>
    <xf numFmtId="1" fontId="16" fillId="7" borderId="22" xfId="0" applyNumberFormat="1" applyFont="1" applyFill="1" applyBorder="1" applyAlignment="1">
      <alignment horizontal="center" vertical="center" wrapText="1"/>
    </xf>
    <xf numFmtId="1" fontId="16" fillId="7" borderId="24" xfId="0" applyNumberFormat="1" applyFont="1" applyFill="1" applyBorder="1" applyAlignment="1">
      <alignment vertical="center" wrapText="1"/>
    </xf>
    <xf numFmtId="1" fontId="16" fillId="7" borderId="25" xfId="0" applyNumberFormat="1" applyFont="1" applyFill="1" applyBorder="1" applyAlignment="1">
      <alignment vertical="center" wrapText="1"/>
    </xf>
    <xf numFmtId="1" fontId="16" fillId="7" borderId="26" xfId="0" applyNumberFormat="1" applyFont="1" applyFill="1" applyBorder="1" applyAlignment="1">
      <alignment vertical="center" wrapText="1"/>
    </xf>
    <xf numFmtId="1" fontId="20" fillId="33" borderId="0" xfId="0" applyNumberFormat="1" applyFont="1" applyFill="1" applyBorder="1" applyAlignment="1">
      <alignment horizontal="center" vertical="center"/>
    </xf>
    <xf numFmtId="1" fontId="17" fillId="33" borderId="0" xfId="0" applyNumberFormat="1" applyFont="1" applyFill="1" applyBorder="1" applyAlignment="1">
      <alignment horizontal="center" vertical="center"/>
    </xf>
    <xf numFmtId="1" fontId="38" fillId="33" borderId="0" xfId="0" applyNumberFormat="1" applyFont="1" applyFill="1" applyBorder="1" applyAlignment="1">
      <alignment horizontal="center" vertical="center"/>
    </xf>
    <xf numFmtId="1" fontId="31" fillId="33" borderId="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 wrapText="1"/>
    </xf>
    <xf numFmtId="1" fontId="11" fillId="7" borderId="27" xfId="0" applyNumberFormat="1" applyFont="1" applyFill="1" applyBorder="1" applyAlignment="1">
      <alignment horizontal="center" vertical="center" wrapText="1"/>
    </xf>
    <xf numFmtId="1" fontId="0" fillId="7" borderId="20" xfId="0" applyNumberFormat="1" applyFont="1" applyFill="1" applyBorder="1" applyAlignment="1">
      <alignment horizontal="center" vertical="center" wrapText="1"/>
    </xf>
    <xf numFmtId="1" fontId="11" fillId="7" borderId="17" xfId="0" applyNumberFormat="1" applyFont="1" applyFill="1" applyBorder="1" applyAlignment="1">
      <alignment horizontal="center" vertical="center" wrapText="1"/>
    </xf>
    <xf numFmtId="1" fontId="11" fillId="7" borderId="28" xfId="0" applyNumberFormat="1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177" fontId="11" fillId="40" borderId="30" xfId="0" applyNumberFormat="1" applyFont="1" applyFill="1" applyBorder="1" applyAlignment="1">
      <alignment horizontal="center" vertical="center" wrapText="1"/>
    </xf>
    <xf numFmtId="1" fontId="42" fillId="7" borderId="31" xfId="0" applyNumberFormat="1" applyFont="1" applyFill="1" applyBorder="1" applyAlignment="1">
      <alignment horizontal="center" vertical="center" wrapText="1"/>
    </xf>
    <xf numFmtId="1" fontId="42" fillId="7" borderId="32" xfId="0" applyNumberFormat="1" applyFont="1" applyFill="1" applyBorder="1" applyAlignment="1">
      <alignment horizontal="center" vertical="center" wrapText="1"/>
    </xf>
    <xf numFmtId="177" fontId="11" fillId="40" borderId="33" xfId="0" applyNumberFormat="1" applyFont="1" applyFill="1" applyBorder="1" applyAlignment="1">
      <alignment horizontal="center" vertical="center" wrapText="1"/>
    </xf>
    <xf numFmtId="177" fontId="11" fillId="33" borderId="19" xfId="0" applyNumberFormat="1" applyFont="1" applyFill="1" applyBorder="1" applyAlignment="1">
      <alignment horizontal="center" vertical="center" wrapText="1"/>
    </xf>
    <xf numFmtId="1" fontId="37" fillId="7" borderId="27" xfId="0" applyNumberFormat="1" applyFont="1" applyFill="1" applyBorder="1" applyAlignment="1">
      <alignment horizontal="center" vertical="center" wrapText="1"/>
    </xf>
    <xf numFmtId="1" fontId="37" fillId="7" borderId="18" xfId="0" applyNumberFormat="1" applyFont="1" applyFill="1" applyBorder="1" applyAlignment="1">
      <alignment horizontal="center" vertical="center" wrapText="1"/>
    </xf>
    <xf numFmtId="1" fontId="37" fillId="7" borderId="18" xfId="0" applyNumberFormat="1" applyFont="1" applyFill="1" applyBorder="1" applyAlignment="1">
      <alignment wrapText="1"/>
    </xf>
    <xf numFmtId="1" fontId="0" fillId="7" borderId="19" xfId="0" applyNumberFormat="1" applyFont="1" applyFill="1" applyBorder="1" applyAlignment="1">
      <alignment wrapText="1"/>
    </xf>
    <xf numFmtId="1" fontId="11" fillId="7" borderId="34" xfId="0" applyNumberFormat="1" applyFont="1" applyFill="1" applyBorder="1" applyAlignment="1">
      <alignment horizontal="center" vertical="center" wrapText="1"/>
    </xf>
    <xf numFmtId="1" fontId="11" fillId="7" borderId="35" xfId="0" applyNumberFormat="1" applyFont="1" applyFill="1" applyBorder="1" applyAlignment="1">
      <alignment horizontal="center" vertical="center" wrapText="1"/>
    </xf>
    <xf numFmtId="1" fontId="37" fillId="7" borderId="36" xfId="0" applyNumberFormat="1" applyFont="1" applyFill="1" applyBorder="1" applyAlignment="1">
      <alignment horizontal="center" vertical="center" wrapText="1"/>
    </xf>
    <xf numFmtId="1" fontId="0" fillId="7" borderId="30" xfId="0" applyNumberFormat="1" applyFont="1" applyFill="1" applyBorder="1" applyAlignment="1">
      <alignment horizontal="center" vertical="center" wrapText="1"/>
    </xf>
    <xf numFmtId="1" fontId="37" fillId="7" borderId="37" xfId="0" applyNumberFormat="1" applyFont="1" applyFill="1" applyBorder="1" applyAlignment="1">
      <alignment horizontal="center" vertical="center" wrapText="1"/>
    </xf>
    <xf numFmtId="1" fontId="37" fillId="7" borderId="37" xfId="0" applyNumberFormat="1" applyFont="1" applyFill="1" applyBorder="1" applyAlignment="1">
      <alignment wrapText="1"/>
    </xf>
    <xf numFmtId="1" fontId="0" fillId="7" borderId="33" xfId="0" applyNumberFormat="1" applyFont="1" applyFill="1" applyBorder="1" applyAlignment="1">
      <alignment wrapText="1"/>
    </xf>
    <xf numFmtId="0" fontId="0" fillId="7" borderId="20" xfId="0" applyFont="1" applyFill="1" applyBorder="1" applyAlignment="1">
      <alignment horizontal="center" vertical="center" wrapText="1"/>
    </xf>
    <xf numFmtId="1" fontId="11" fillId="7" borderId="18" xfId="0" applyNumberFormat="1" applyFont="1" applyFill="1" applyBorder="1" applyAlignment="1">
      <alignment horizontal="center" vertical="center" wrapText="1"/>
    </xf>
    <xf numFmtId="1" fontId="11" fillId="7" borderId="20" xfId="0" applyNumberFormat="1" applyFont="1" applyFill="1" applyBorder="1" applyAlignment="1">
      <alignment horizontal="center" vertical="center" wrapText="1"/>
    </xf>
    <xf numFmtId="1" fontId="0" fillId="7" borderId="19" xfId="0" applyNumberFormat="1" applyFont="1" applyFill="1" applyBorder="1" applyAlignment="1">
      <alignment horizontal="center" vertical="center" wrapText="1"/>
    </xf>
    <xf numFmtId="1" fontId="42" fillId="7" borderId="18" xfId="0" applyNumberFormat="1" applyFont="1" applyFill="1" applyBorder="1" applyAlignment="1">
      <alignment horizontal="center" vertical="center" wrapText="1"/>
    </xf>
    <xf numFmtId="1" fontId="42" fillId="7" borderId="19" xfId="0" applyNumberFormat="1" applyFont="1" applyFill="1" applyBorder="1" applyAlignment="1">
      <alignment horizontal="center" vertical="center" wrapText="1"/>
    </xf>
    <xf numFmtId="1" fontId="11" fillId="7" borderId="18" xfId="0" applyNumberFormat="1" applyFont="1" applyFill="1" applyBorder="1" applyAlignment="1">
      <alignment horizontal="center" vertical="top" wrapText="1"/>
    </xf>
    <xf numFmtId="1" fontId="11" fillId="7" borderId="20" xfId="0" applyNumberFormat="1" applyFont="1" applyFill="1" applyBorder="1" applyAlignment="1">
      <alignment horizontal="center" vertical="top" wrapText="1"/>
    </xf>
    <xf numFmtId="1" fontId="0" fillId="7" borderId="19" xfId="0" applyNumberFormat="1" applyFont="1" applyFill="1" applyBorder="1" applyAlignment="1">
      <alignment horizontal="center" vertical="top" wrapText="1"/>
    </xf>
    <xf numFmtId="0" fontId="0" fillId="0" borderId="36" xfId="0" applyFont="1" applyBorder="1" applyAlignment="1">
      <alignment/>
    </xf>
    <xf numFmtId="177" fontId="11" fillId="0" borderId="33" xfId="0" applyNumberFormat="1" applyFont="1" applyBorder="1" applyAlignment="1">
      <alignment horizontal="center" vertical="center" wrapText="1"/>
    </xf>
    <xf numFmtId="177" fontId="0" fillId="0" borderId="30" xfId="0" applyNumberFormat="1" applyFont="1" applyBorder="1" applyAlignment="1">
      <alignment horizontal="center" vertical="center" wrapText="1"/>
    </xf>
    <xf numFmtId="177" fontId="0" fillId="0" borderId="33" xfId="0" applyNumberFormat="1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" fontId="11" fillId="7" borderId="36" xfId="0" applyNumberFormat="1" applyFont="1" applyFill="1" applyBorder="1" applyAlignment="1">
      <alignment horizontal="center" vertical="center" wrapText="1"/>
    </xf>
    <xf numFmtId="1" fontId="11" fillId="7" borderId="38" xfId="0" applyNumberFormat="1" applyFont="1" applyFill="1" applyBorder="1" applyAlignment="1">
      <alignment horizontal="center" vertical="center" wrapText="1"/>
    </xf>
    <xf numFmtId="1" fontId="11" fillId="7" borderId="10" xfId="0" applyNumberFormat="1" applyFont="1" applyFill="1" applyBorder="1" applyAlignment="1">
      <alignment horizontal="center" vertical="top" wrapText="1"/>
    </xf>
    <xf numFmtId="1" fontId="11" fillId="7" borderId="37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45" fillId="2" borderId="39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1" fontId="12" fillId="2" borderId="40" xfId="0" applyNumberFormat="1" applyFont="1" applyFill="1" applyBorder="1" applyAlignment="1">
      <alignment vertical="center" wrapText="1"/>
    </xf>
    <xf numFmtId="1" fontId="12" fillId="2" borderId="41" xfId="0" applyNumberFormat="1" applyFont="1" applyFill="1" applyBorder="1" applyAlignment="1">
      <alignment vertical="center" wrapText="1"/>
    </xf>
    <xf numFmtId="1" fontId="12" fillId="2" borderId="42" xfId="0" applyNumberFormat="1" applyFont="1" applyFill="1" applyBorder="1" applyAlignment="1">
      <alignment vertical="center" wrapText="1"/>
    </xf>
    <xf numFmtId="0" fontId="12" fillId="2" borderId="43" xfId="0" applyFont="1" applyFill="1" applyBorder="1" applyAlignment="1">
      <alignment vertical="center" wrapText="1"/>
    </xf>
    <xf numFmtId="0" fontId="12" fillId="2" borderId="44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0" fontId="37" fillId="2" borderId="18" xfId="0" applyFont="1" applyFill="1" applyBorder="1" applyAlignment="1">
      <alignment horizontal="center" vertical="center" wrapText="1"/>
    </xf>
    <xf numFmtId="0" fontId="37" fillId="2" borderId="28" xfId="0" applyFont="1" applyFill="1" applyBorder="1" applyAlignment="1">
      <alignment horizontal="center" vertical="center" wrapText="1"/>
    </xf>
    <xf numFmtId="1" fontId="0" fillId="2" borderId="40" xfId="0" applyNumberFormat="1" applyFont="1" applyFill="1" applyBorder="1" applyAlignment="1">
      <alignment vertical="center" wrapText="1"/>
    </xf>
    <xf numFmtId="1" fontId="0" fillId="2" borderId="45" xfId="0" applyNumberFormat="1" applyFont="1" applyFill="1" applyBorder="1" applyAlignment="1">
      <alignment vertical="center" wrapText="1"/>
    </xf>
    <xf numFmtId="1" fontId="37" fillId="2" borderId="19" xfId="0" applyNumberFormat="1" applyFont="1" applyFill="1" applyBorder="1" applyAlignment="1">
      <alignment vertical="center" wrapText="1"/>
    </xf>
    <xf numFmtId="1" fontId="37" fillId="2" borderId="20" xfId="0" applyNumberFormat="1" applyFont="1" applyFill="1" applyBorder="1" applyAlignment="1">
      <alignment vertical="center" wrapText="1"/>
    </xf>
    <xf numFmtId="1" fontId="37" fillId="2" borderId="18" xfId="0" applyNumberFormat="1" applyFont="1" applyFill="1" applyBorder="1" applyAlignment="1">
      <alignment vertical="center" wrapText="1"/>
    </xf>
    <xf numFmtId="1" fontId="37" fillId="2" borderId="27" xfId="0" applyNumberFormat="1" applyFont="1" applyFill="1" applyBorder="1" applyAlignment="1">
      <alignment vertical="center" wrapText="1"/>
    </xf>
    <xf numFmtId="1" fontId="37" fillId="2" borderId="28" xfId="0" applyNumberFormat="1" applyFont="1" applyFill="1" applyBorder="1" applyAlignment="1">
      <alignment vertical="center" wrapText="1"/>
    </xf>
    <xf numFmtId="1" fontId="37" fillId="2" borderId="33" xfId="0" applyNumberFormat="1" applyFont="1" applyFill="1" applyBorder="1" applyAlignment="1">
      <alignment vertical="center" wrapText="1"/>
    </xf>
    <xf numFmtId="1" fontId="37" fillId="2" borderId="30" xfId="0" applyNumberFormat="1" applyFont="1" applyFill="1" applyBorder="1" applyAlignment="1">
      <alignment vertical="center" wrapText="1"/>
    </xf>
    <xf numFmtId="1" fontId="37" fillId="2" borderId="37" xfId="0" applyNumberFormat="1" applyFont="1" applyFill="1" applyBorder="1" applyAlignment="1">
      <alignment vertical="center" wrapText="1"/>
    </xf>
    <xf numFmtId="1" fontId="37" fillId="2" borderId="36" xfId="0" applyNumberFormat="1" applyFont="1" applyFill="1" applyBorder="1" applyAlignment="1">
      <alignment vertical="center" wrapText="1"/>
    </xf>
    <xf numFmtId="1" fontId="37" fillId="2" borderId="38" xfId="0" applyNumberFormat="1" applyFont="1" applyFill="1" applyBorder="1" applyAlignment="1">
      <alignment vertical="center" wrapText="1"/>
    </xf>
    <xf numFmtId="0" fontId="37" fillId="2" borderId="37" xfId="0" applyFont="1" applyFill="1" applyBorder="1" applyAlignment="1">
      <alignment horizontal="center" vertical="center" wrapText="1"/>
    </xf>
    <xf numFmtId="0" fontId="37" fillId="2" borderId="38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37" fillId="2" borderId="47" xfId="0" applyFont="1" applyFill="1" applyBorder="1" applyAlignment="1">
      <alignment vertical="center" wrapText="1"/>
    </xf>
    <xf numFmtId="0" fontId="37" fillId="2" borderId="48" xfId="0" applyFont="1" applyFill="1" applyBorder="1" applyAlignment="1">
      <alignment vertical="center" wrapText="1"/>
    </xf>
    <xf numFmtId="0" fontId="37" fillId="2" borderId="49" xfId="0" applyFont="1" applyFill="1" applyBorder="1" applyAlignment="1">
      <alignment vertical="center" wrapText="1"/>
    </xf>
    <xf numFmtId="0" fontId="37" fillId="2" borderId="34" xfId="0" applyFont="1" applyFill="1" applyBorder="1" applyAlignment="1">
      <alignment vertical="center" wrapText="1"/>
    </xf>
    <xf numFmtId="0" fontId="37" fillId="2" borderId="49" xfId="0" applyFont="1" applyFill="1" applyBorder="1" applyAlignment="1">
      <alignment horizontal="center" vertical="center" wrapText="1"/>
    </xf>
    <xf numFmtId="0" fontId="37" fillId="2" borderId="35" xfId="0" applyFont="1" applyFill="1" applyBorder="1" applyAlignment="1">
      <alignment horizontal="center" vertical="center" wrapText="1"/>
    </xf>
    <xf numFmtId="0" fontId="37" fillId="2" borderId="48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vertical="center" wrapText="1"/>
    </xf>
    <xf numFmtId="0" fontId="37" fillId="2" borderId="20" xfId="0" applyFont="1" applyFill="1" applyBorder="1" applyAlignment="1">
      <alignment vertical="center" wrapText="1"/>
    </xf>
    <xf numFmtId="0" fontId="37" fillId="2" borderId="18" xfId="0" applyFont="1" applyFill="1" applyBorder="1" applyAlignment="1">
      <alignment vertical="center" wrapText="1"/>
    </xf>
    <xf numFmtId="0" fontId="37" fillId="2" borderId="27" xfId="0" applyFont="1" applyFill="1" applyBorder="1" applyAlignment="1">
      <alignment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37" fillId="2" borderId="33" xfId="0" applyFont="1" applyFill="1" applyBorder="1" applyAlignment="1">
      <alignment vertical="center" wrapText="1"/>
    </xf>
    <xf numFmtId="0" fontId="37" fillId="2" borderId="30" xfId="0" applyFont="1" applyFill="1" applyBorder="1" applyAlignment="1">
      <alignment vertical="center" wrapText="1"/>
    </xf>
    <xf numFmtId="0" fontId="37" fillId="2" borderId="37" xfId="0" applyFont="1" applyFill="1" applyBorder="1" applyAlignment="1">
      <alignment vertical="center" wrapText="1"/>
    </xf>
    <xf numFmtId="0" fontId="37" fillId="2" borderId="36" xfId="0" applyFont="1" applyFill="1" applyBorder="1" applyAlignment="1">
      <alignment vertical="center" wrapText="1"/>
    </xf>
    <xf numFmtId="0" fontId="37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2" borderId="51" xfId="0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7" fillId="2" borderId="5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37" fillId="2" borderId="28" xfId="0" applyFont="1" applyFill="1" applyBorder="1" applyAlignment="1">
      <alignment vertical="center" wrapText="1"/>
    </xf>
    <xf numFmtId="0" fontId="37" fillId="2" borderId="27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vertical="center" wrapText="1"/>
    </xf>
    <xf numFmtId="0" fontId="37" fillId="2" borderId="53" xfId="0" applyFont="1" applyFill="1" applyBorder="1" applyAlignment="1">
      <alignment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37" fillId="2" borderId="36" xfId="0" applyFont="1" applyFill="1" applyBorder="1" applyAlignment="1">
      <alignment horizontal="center" vertical="center" wrapText="1"/>
    </xf>
    <xf numFmtId="0" fontId="37" fillId="2" borderId="38" xfId="0" applyFont="1" applyFill="1" applyBorder="1" applyAlignment="1">
      <alignment vertical="center" wrapText="1"/>
    </xf>
    <xf numFmtId="0" fontId="37" fillId="2" borderId="10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37" fillId="2" borderId="5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2" fillId="2" borderId="53" xfId="0" applyFont="1" applyFill="1" applyBorder="1" applyAlignment="1">
      <alignment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37" fillId="2" borderId="33" xfId="0" applyFont="1" applyFill="1" applyBorder="1" applyAlignment="1">
      <alignment horizontal="center" vertical="center" wrapText="1"/>
    </xf>
    <xf numFmtId="0" fontId="37" fillId="2" borderId="52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" fontId="42" fillId="2" borderId="32" xfId="0" applyNumberFormat="1" applyFont="1" applyFill="1" applyBorder="1" applyAlignment="1">
      <alignment horizontal="center" vertical="center" wrapText="1"/>
    </xf>
    <xf numFmtId="1" fontId="42" fillId="2" borderId="31" xfId="0" applyNumberFormat="1" applyFont="1" applyFill="1" applyBorder="1" applyAlignment="1">
      <alignment horizontal="center" vertical="center" wrapText="1"/>
    </xf>
    <xf numFmtId="1" fontId="42" fillId="2" borderId="50" xfId="0" applyNumberFormat="1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vertical="center" wrapText="1"/>
    </xf>
    <xf numFmtId="0" fontId="16" fillId="2" borderId="55" xfId="0" applyFont="1" applyFill="1" applyBorder="1" applyAlignment="1">
      <alignment vertical="center" wrapText="1"/>
    </xf>
    <xf numFmtId="0" fontId="16" fillId="2" borderId="56" xfId="0" applyFont="1" applyFill="1" applyBorder="1" applyAlignment="1">
      <alignment vertical="center" wrapText="1"/>
    </xf>
    <xf numFmtId="1" fontId="16" fillId="2" borderId="57" xfId="0" applyNumberFormat="1" applyFont="1" applyFill="1" applyBorder="1" applyAlignment="1">
      <alignment horizontal="center" vertical="center" wrapText="1"/>
    </xf>
    <xf numFmtId="1" fontId="16" fillId="2" borderId="41" xfId="0" applyNumberFormat="1" applyFont="1" applyFill="1" applyBorder="1" applyAlignment="1">
      <alignment horizontal="center" vertical="center" wrapText="1"/>
    </xf>
    <xf numFmtId="1" fontId="16" fillId="2" borderId="42" xfId="0" applyNumberFormat="1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vertical="center" wrapText="1"/>
    </xf>
    <xf numFmtId="0" fontId="16" fillId="2" borderId="30" xfId="0" applyFont="1" applyFill="1" applyBorder="1" applyAlignment="1">
      <alignment vertical="center" wrapText="1"/>
    </xf>
    <xf numFmtId="0" fontId="16" fillId="2" borderId="37" xfId="0" applyFont="1" applyFill="1" applyBorder="1" applyAlignment="1">
      <alignment vertical="center" wrapText="1"/>
    </xf>
    <xf numFmtId="1" fontId="16" fillId="2" borderId="15" xfId="0" applyNumberFormat="1" applyFont="1" applyFill="1" applyBorder="1" applyAlignment="1">
      <alignment horizontal="center" vertical="center" wrapText="1"/>
    </xf>
    <xf numFmtId="1" fontId="16" fillId="2" borderId="16" xfId="0" applyNumberFormat="1" applyFont="1" applyFill="1" applyBorder="1" applyAlignment="1">
      <alignment horizontal="center" vertical="center" wrapText="1"/>
    </xf>
    <xf numFmtId="1" fontId="16" fillId="2" borderId="53" xfId="0" applyNumberFormat="1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vertical="center" wrapText="1"/>
    </xf>
    <xf numFmtId="0" fontId="16" fillId="2" borderId="59" xfId="0" applyFont="1" applyFill="1" applyBorder="1" applyAlignment="1">
      <alignment vertical="center" wrapText="1"/>
    </xf>
    <xf numFmtId="0" fontId="16" fillId="2" borderId="60" xfId="0" applyFont="1" applyFill="1" applyBorder="1" applyAlignment="1">
      <alignment vertical="center" wrapText="1"/>
    </xf>
    <xf numFmtId="0" fontId="16" fillId="2" borderId="61" xfId="0" applyFont="1" applyFill="1" applyBorder="1" applyAlignment="1">
      <alignment vertical="center" wrapText="1"/>
    </xf>
    <xf numFmtId="0" fontId="16" fillId="2" borderId="62" xfId="0" applyFont="1" applyFill="1" applyBorder="1" applyAlignment="1">
      <alignment vertical="center" wrapText="1"/>
    </xf>
    <xf numFmtId="0" fontId="16" fillId="2" borderId="63" xfId="0" applyFont="1" applyFill="1" applyBorder="1" applyAlignment="1">
      <alignment vertical="center" wrapText="1"/>
    </xf>
    <xf numFmtId="0" fontId="16" fillId="2" borderId="64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2" fillId="2" borderId="34" xfId="0" applyFont="1" applyFill="1" applyBorder="1" applyAlignment="1">
      <alignment horizontal="center" wrapText="1"/>
    </xf>
    <xf numFmtId="0" fontId="12" fillId="2" borderId="47" xfId="0" applyFont="1" applyFill="1" applyBorder="1" applyAlignment="1">
      <alignment horizontal="center" wrapText="1"/>
    </xf>
    <xf numFmtId="0" fontId="12" fillId="2" borderId="35" xfId="0" applyFont="1" applyFill="1" applyBorder="1" applyAlignment="1">
      <alignment horizontal="center" wrapText="1"/>
    </xf>
    <xf numFmtId="0" fontId="37" fillId="7" borderId="18" xfId="0" applyFont="1" applyFill="1" applyBorder="1" applyAlignment="1">
      <alignment horizontal="center" vertical="center" wrapText="1"/>
    </xf>
    <xf numFmtId="0" fontId="37" fillId="7" borderId="28" xfId="0" applyFont="1" applyFill="1" applyBorder="1" applyAlignment="1">
      <alignment horizontal="center" vertical="center" wrapText="1"/>
    </xf>
    <xf numFmtId="0" fontId="37" fillId="7" borderId="37" xfId="0" applyFont="1" applyFill="1" applyBorder="1" applyAlignment="1">
      <alignment horizontal="center" vertical="center" wrapText="1"/>
    </xf>
    <xf numFmtId="0" fontId="37" fillId="7" borderId="38" xfId="0" applyFont="1" applyFill="1" applyBorder="1" applyAlignment="1">
      <alignment horizontal="center" vertical="center" wrapText="1"/>
    </xf>
    <xf numFmtId="0" fontId="37" fillId="7" borderId="30" xfId="0" applyFont="1" applyFill="1" applyBorder="1" applyAlignment="1">
      <alignment horizontal="center" vertical="center" wrapText="1"/>
    </xf>
    <xf numFmtId="0" fontId="37" fillId="7" borderId="27" xfId="0" applyFont="1" applyFill="1" applyBorder="1" applyAlignment="1">
      <alignment horizontal="center" vertical="center" wrapText="1"/>
    </xf>
    <xf numFmtId="0" fontId="37" fillId="7" borderId="20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/>
    </xf>
    <xf numFmtId="0" fontId="37" fillId="7" borderId="36" xfId="0" applyFont="1" applyFill="1" applyBorder="1" applyAlignment="1">
      <alignment horizontal="center" vertical="center" wrapText="1"/>
    </xf>
    <xf numFmtId="0" fontId="0" fillId="7" borderId="30" xfId="0" applyFont="1" applyFill="1" applyBorder="1" applyAlignment="1">
      <alignment horizontal="center" vertical="center" wrapText="1"/>
    </xf>
    <xf numFmtId="0" fontId="0" fillId="7" borderId="38" xfId="0" applyFont="1" applyFill="1" applyBorder="1" applyAlignment="1">
      <alignment horizontal="center" vertical="center" wrapText="1"/>
    </xf>
    <xf numFmtId="0" fontId="37" fillId="7" borderId="33" xfId="0" applyFont="1" applyFill="1" applyBorder="1" applyAlignment="1">
      <alignment horizontal="center" vertical="center" wrapText="1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37" fillId="7" borderId="52" xfId="0" applyFont="1" applyFill="1" applyBorder="1" applyAlignment="1">
      <alignment horizontal="center" vertical="center" wrapText="1"/>
    </xf>
    <xf numFmtId="0" fontId="12" fillId="7" borderId="34" xfId="0" applyFont="1" applyFill="1" applyBorder="1" applyAlignment="1">
      <alignment horizontal="center" wrapText="1"/>
    </xf>
    <xf numFmtId="0" fontId="12" fillId="7" borderId="47" xfId="0" applyFont="1" applyFill="1" applyBorder="1" applyAlignment="1">
      <alignment horizontal="center" wrapText="1"/>
    </xf>
    <xf numFmtId="0" fontId="12" fillId="7" borderId="35" xfId="0" applyFont="1" applyFill="1" applyBorder="1" applyAlignment="1">
      <alignment horizontal="center" wrapText="1"/>
    </xf>
    <xf numFmtId="0" fontId="45" fillId="7" borderId="39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wrapText="1"/>
    </xf>
    <xf numFmtId="0" fontId="12" fillId="7" borderId="26" xfId="0" applyFont="1" applyFill="1" applyBorder="1" applyAlignment="1">
      <alignment horizontal="center" wrapText="1"/>
    </xf>
    <xf numFmtId="1" fontId="12" fillId="7" borderId="40" xfId="0" applyNumberFormat="1" applyFont="1" applyFill="1" applyBorder="1" applyAlignment="1">
      <alignment vertical="center" wrapText="1"/>
    </xf>
    <xf numFmtId="1" fontId="12" fillId="7" borderId="41" xfId="0" applyNumberFormat="1" applyFont="1" applyFill="1" applyBorder="1" applyAlignment="1">
      <alignment vertical="center" wrapText="1"/>
    </xf>
    <xf numFmtId="1" fontId="12" fillId="7" borderId="42" xfId="0" applyNumberFormat="1" applyFont="1" applyFill="1" applyBorder="1" applyAlignment="1">
      <alignment vertical="center" wrapText="1"/>
    </xf>
    <xf numFmtId="0" fontId="12" fillId="7" borderId="44" xfId="0" applyFont="1" applyFill="1" applyBorder="1" applyAlignment="1">
      <alignment vertical="center" wrapText="1"/>
    </xf>
    <xf numFmtId="0" fontId="12" fillId="7" borderId="22" xfId="0" applyFont="1" applyFill="1" applyBorder="1" applyAlignment="1">
      <alignment vertical="center" wrapText="1"/>
    </xf>
    <xf numFmtId="1" fontId="0" fillId="7" borderId="40" xfId="0" applyNumberFormat="1" applyFont="1" applyFill="1" applyBorder="1" applyAlignment="1">
      <alignment vertical="center" wrapText="1"/>
    </xf>
    <xf numFmtId="1" fontId="0" fillId="7" borderId="45" xfId="0" applyNumberFormat="1" applyFont="1" applyFill="1" applyBorder="1" applyAlignment="1">
      <alignment vertical="center" wrapText="1"/>
    </xf>
    <xf numFmtId="1" fontId="37" fillId="7" borderId="20" xfId="0" applyNumberFormat="1" applyFont="1" applyFill="1" applyBorder="1" applyAlignment="1">
      <alignment vertical="center" wrapText="1"/>
    </xf>
    <xf numFmtId="1" fontId="37" fillId="7" borderId="28" xfId="0" applyNumberFormat="1" applyFont="1" applyFill="1" applyBorder="1" applyAlignment="1">
      <alignment vertical="center" wrapText="1"/>
    </xf>
    <xf numFmtId="1" fontId="37" fillId="7" borderId="30" xfId="0" applyNumberFormat="1" applyFont="1" applyFill="1" applyBorder="1" applyAlignment="1">
      <alignment vertical="center" wrapText="1"/>
    </xf>
    <xf numFmtId="1" fontId="37" fillId="7" borderId="38" xfId="0" applyNumberFormat="1" applyFont="1" applyFill="1" applyBorder="1" applyAlignment="1">
      <alignment vertical="center" wrapText="1"/>
    </xf>
    <xf numFmtId="0" fontId="12" fillId="7" borderId="46" xfId="0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0" fontId="37" fillId="7" borderId="48" xfId="0" applyFont="1" applyFill="1" applyBorder="1" applyAlignment="1">
      <alignment horizontal="center" vertical="center" wrapText="1"/>
    </xf>
    <xf numFmtId="0" fontId="37" fillId="7" borderId="35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 wrapText="1"/>
    </xf>
    <xf numFmtId="0" fontId="37" fillId="7" borderId="51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51" xfId="0" applyFont="1" applyFill="1" applyBorder="1" applyAlignment="1">
      <alignment horizontal="center" vertical="center" wrapText="1"/>
    </xf>
    <xf numFmtId="0" fontId="37" fillId="7" borderId="20" xfId="0" applyFont="1" applyFill="1" applyBorder="1" applyAlignment="1">
      <alignment vertical="center" wrapText="1"/>
    </xf>
    <xf numFmtId="0" fontId="37" fillId="7" borderId="28" xfId="0" applyFont="1" applyFill="1" applyBorder="1" applyAlignment="1">
      <alignment vertical="center" wrapText="1"/>
    </xf>
    <xf numFmtId="0" fontId="37" fillId="7" borderId="16" xfId="0" applyFont="1" applyFill="1" applyBorder="1" applyAlignment="1">
      <alignment vertical="center" wrapText="1"/>
    </xf>
    <xf numFmtId="0" fontId="37" fillId="7" borderId="53" xfId="0" applyFont="1" applyFill="1" applyBorder="1" applyAlignment="1">
      <alignment vertical="center" wrapText="1"/>
    </xf>
    <xf numFmtId="0" fontId="37" fillId="7" borderId="30" xfId="0" applyFont="1" applyFill="1" applyBorder="1" applyAlignment="1">
      <alignment vertical="center" wrapText="1"/>
    </xf>
    <xf numFmtId="0" fontId="37" fillId="7" borderId="10" xfId="0" applyFont="1" applyFill="1" applyBorder="1" applyAlignment="1">
      <alignment vertical="center" wrapText="1"/>
    </xf>
    <xf numFmtId="0" fontId="37" fillId="7" borderId="53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vertical="center" wrapText="1"/>
    </xf>
    <xf numFmtId="0" fontId="12" fillId="7" borderId="16" xfId="0" applyFont="1" applyFill="1" applyBorder="1" applyAlignment="1">
      <alignment vertical="center" wrapText="1"/>
    </xf>
    <xf numFmtId="0" fontId="12" fillId="7" borderId="53" xfId="0" applyFont="1" applyFill="1" applyBorder="1" applyAlignment="1">
      <alignment vertical="center" wrapText="1"/>
    </xf>
    <xf numFmtId="0" fontId="37" fillId="7" borderId="52" xfId="0" applyFont="1" applyFill="1" applyBorder="1" applyAlignment="1">
      <alignment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1" fontId="42" fillId="7" borderId="50" xfId="0" applyNumberFormat="1" applyFont="1" applyFill="1" applyBorder="1" applyAlignment="1">
      <alignment horizontal="center" vertical="center" wrapText="1"/>
    </xf>
    <xf numFmtId="1" fontId="16" fillId="7" borderId="57" xfId="0" applyNumberFormat="1" applyFont="1" applyFill="1" applyBorder="1" applyAlignment="1">
      <alignment horizontal="center" vertical="center" wrapText="1"/>
    </xf>
    <xf numFmtId="1" fontId="16" fillId="7" borderId="41" xfId="0" applyNumberFormat="1" applyFont="1" applyFill="1" applyBorder="1" applyAlignment="1">
      <alignment horizontal="center" vertical="center" wrapText="1"/>
    </xf>
    <xf numFmtId="1" fontId="16" fillId="7" borderId="42" xfId="0" applyNumberFormat="1" applyFont="1" applyFill="1" applyBorder="1" applyAlignment="1">
      <alignment horizontal="center" vertical="center" wrapText="1"/>
    </xf>
    <xf numFmtId="1" fontId="16" fillId="7" borderId="15" xfId="0" applyNumberFormat="1" applyFont="1" applyFill="1" applyBorder="1" applyAlignment="1">
      <alignment horizontal="center" vertical="center" wrapText="1"/>
    </xf>
    <xf numFmtId="1" fontId="16" fillId="7" borderId="16" xfId="0" applyNumberFormat="1" applyFont="1" applyFill="1" applyBorder="1" applyAlignment="1">
      <alignment horizontal="center" vertical="center" wrapText="1"/>
    </xf>
    <xf numFmtId="1" fontId="16" fillId="7" borderId="53" xfId="0" applyNumberFormat="1" applyFont="1" applyFill="1" applyBorder="1" applyAlignment="1">
      <alignment horizontal="center" vertical="center" wrapText="1"/>
    </xf>
    <xf numFmtId="0" fontId="16" fillId="7" borderId="62" xfId="0" applyFont="1" applyFill="1" applyBorder="1" applyAlignment="1">
      <alignment vertical="center" wrapText="1"/>
    </xf>
    <xf numFmtId="0" fontId="16" fillId="7" borderId="63" xfId="0" applyFont="1" applyFill="1" applyBorder="1" applyAlignment="1">
      <alignment vertical="center" wrapText="1"/>
    </xf>
    <xf numFmtId="0" fontId="16" fillId="7" borderId="64" xfId="0" applyFont="1" applyFill="1" applyBorder="1" applyAlignment="1">
      <alignment vertical="center" wrapText="1"/>
    </xf>
    <xf numFmtId="0" fontId="16" fillId="41" borderId="10" xfId="0" applyFont="1" applyFill="1" applyBorder="1" applyAlignment="1">
      <alignment vertical="center" wrapText="1"/>
    </xf>
    <xf numFmtId="0" fontId="12" fillId="41" borderId="31" xfId="0" applyFont="1" applyFill="1" applyBorder="1" applyAlignment="1">
      <alignment vertical="center" wrapText="1"/>
    </xf>
    <xf numFmtId="0" fontId="0" fillId="41" borderId="31" xfId="0" applyFont="1" applyFill="1" applyBorder="1" applyAlignment="1">
      <alignment/>
    </xf>
    <xf numFmtId="0" fontId="42" fillId="41" borderId="65" xfId="0" applyFont="1" applyFill="1" applyBorder="1" applyAlignment="1">
      <alignment vertical="center" wrapText="1"/>
    </xf>
    <xf numFmtId="0" fontId="0" fillId="41" borderId="12" xfId="0" applyFont="1" applyFill="1" applyBorder="1" applyAlignment="1">
      <alignment/>
    </xf>
    <xf numFmtId="0" fontId="42" fillId="41" borderId="21" xfId="0" applyFont="1" applyFill="1" applyBorder="1" applyAlignment="1">
      <alignment vertical="center" wrapText="1"/>
    </xf>
    <xf numFmtId="0" fontId="0" fillId="41" borderId="14" xfId="0" applyFont="1" applyFill="1" applyBorder="1" applyAlignment="1">
      <alignment/>
    </xf>
    <xf numFmtId="0" fontId="11" fillId="41" borderId="14" xfId="0" applyFont="1" applyFill="1" applyBorder="1" applyAlignment="1">
      <alignment vertical="center" wrapText="1"/>
    </xf>
    <xf numFmtId="0" fontId="0" fillId="41" borderId="16" xfId="0" applyFont="1" applyFill="1" applyBorder="1" applyAlignment="1">
      <alignment/>
    </xf>
    <xf numFmtId="0" fontId="11" fillId="41" borderId="16" xfId="0" applyFont="1" applyFill="1" applyBorder="1" applyAlignment="1">
      <alignment vertical="center" wrapText="1"/>
    </xf>
    <xf numFmtId="0" fontId="0" fillId="41" borderId="16" xfId="0" applyFont="1" applyFill="1" applyBorder="1" applyAlignment="1">
      <alignment vertical="center" wrapText="1"/>
    </xf>
    <xf numFmtId="0" fontId="0" fillId="41" borderId="10" xfId="0" applyFont="1" applyFill="1" applyBorder="1" applyAlignment="1">
      <alignment/>
    </xf>
    <xf numFmtId="0" fontId="11" fillId="41" borderId="10" xfId="0" applyFont="1" applyFill="1" applyBorder="1" applyAlignment="1">
      <alignment vertical="center" wrapText="1"/>
    </xf>
    <xf numFmtId="0" fontId="42" fillId="41" borderId="31" xfId="0" applyFont="1" applyFill="1" applyBorder="1" applyAlignment="1">
      <alignment vertical="center" wrapText="1"/>
    </xf>
    <xf numFmtId="0" fontId="47" fillId="41" borderId="31" xfId="0" applyFont="1" applyFill="1" applyBorder="1" applyAlignment="1">
      <alignment vertical="center" wrapText="1"/>
    </xf>
    <xf numFmtId="0" fontId="42" fillId="41" borderId="14" xfId="0" applyFont="1" applyFill="1" applyBorder="1" applyAlignment="1">
      <alignment vertical="center" wrapText="1"/>
    </xf>
    <xf numFmtId="0" fontId="37" fillId="41" borderId="14" xfId="0" applyFont="1" applyFill="1" applyBorder="1" applyAlignment="1">
      <alignment horizontal="center" vertical="center"/>
    </xf>
    <xf numFmtId="0" fontId="37" fillId="41" borderId="16" xfId="0" applyFont="1" applyFill="1" applyBorder="1" applyAlignment="1">
      <alignment horizontal="center" vertical="center"/>
    </xf>
    <xf numFmtId="0" fontId="48" fillId="41" borderId="16" xfId="0" applyFont="1" applyFill="1" applyBorder="1" applyAlignment="1">
      <alignment vertical="center" wrapText="1"/>
    </xf>
    <xf numFmtId="0" fontId="42" fillId="41" borderId="16" xfId="0" applyFont="1" applyFill="1" applyBorder="1" applyAlignment="1">
      <alignment vertical="center" wrapText="1"/>
    </xf>
    <xf numFmtId="0" fontId="37" fillId="41" borderId="32" xfId="0" applyFont="1" applyFill="1" applyBorder="1" applyAlignment="1">
      <alignment horizontal="center" vertical="center"/>
    </xf>
    <xf numFmtId="0" fontId="16" fillId="41" borderId="23" xfId="0" applyFont="1" applyFill="1" applyBorder="1" applyAlignment="1">
      <alignment horizontal="center" vertical="top" wrapText="1"/>
    </xf>
    <xf numFmtId="0" fontId="16" fillId="41" borderId="44" xfId="0" applyFont="1" applyFill="1" applyBorder="1" applyAlignment="1">
      <alignment horizontal="center" vertical="top" wrapText="1"/>
    </xf>
    <xf numFmtId="0" fontId="16" fillId="41" borderId="21" xfId="0" applyFont="1" applyFill="1" applyBorder="1" applyAlignment="1">
      <alignment horizontal="center" vertical="top" wrapText="1"/>
    </xf>
    <xf numFmtId="0" fontId="16" fillId="41" borderId="21" xfId="0" applyFont="1" applyFill="1" applyBorder="1" applyAlignment="1">
      <alignment horizontal="center" vertical="center" wrapText="1"/>
    </xf>
    <xf numFmtId="0" fontId="16" fillId="41" borderId="44" xfId="0" applyFont="1" applyFill="1" applyBorder="1" applyAlignment="1">
      <alignment horizontal="center" vertical="center" wrapText="1"/>
    </xf>
    <xf numFmtId="0" fontId="16" fillId="41" borderId="22" xfId="0" applyFont="1" applyFill="1" applyBorder="1" applyAlignment="1">
      <alignment horizontal="center" vertical="top" wrapText="1"/>
    </xf>
    <xf numFmtId="0" fontId="25" fillId="42" borderId="1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0" fontId="26" fillId="9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2" borderId="31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right" vertical="center" wrapText="1"/>
    </xf>
    <xf numFmtId="0" fontId="30" fillId="0" borderId="25" xfId="0" applyFont="1" applyBorder="1" applyAlignment="1">
      <alignment horizontal="right" vertical="center" wrapText="1"/>
    </xf>
    <xf numFmtId="0" fontId="30" fillId="0" borderId="26" xfId="0" applyFont="1" applyBorder="1" applyAlignment="1">
      <alignment horizontal="right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24" fillId="34" borderId="56" xfId="0" applyFont="1" applyFill="1" applyBorder="1" applyAlignment="1">
      <alignment horizontal="center" vertical="center"/>
    </xf>
    <xf numFmtId="0" fontId="24" fillId="34" borderId="69" xfId="0" applyFont="1" applyFill="1" applyBorder="1" applyAlignment="1">
      <alignment horizontal="center" vertical="center"/>
    </xf>
    <xf numFmtId="0" fontId="24" fillId="34" borderId="55" xfId="0" applyFont="1" applyFill="1" applyBorder="1" applyAlignment="1">
      <alignment horizontal="center" vertical="center"/>
    </xf>
    <xf numFmtId="0" fontId="24" fillId="34" borderId="7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63" xfId="0" applyFont="1" applyFill="1" applyBorder="1" applyAlignment="1">
      <alignment horizontal="center" vertical="center"/>
    </xf>
    <xf numFmtId="0" fontId="24" fillId="34" borderId="49" xfId="0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/>
    </xf>
    <xf numFmtId="0" fontId="24" fillId="34" borderId="48" xfId="0" applyFont="1" applyFill="1" applyBorder="1" applyAlignment="1">
      <alignment horizontal="center" vertical="center"/>
    </xf>
    <xf numFmtId="0" fontId="24" fillId="34" borderId="57" xfId="0" applyFont="1" applyFill="1" applyBorder="1" applyAlignment="1">
      <alignment horizontal="center" vertical="center" textRotation="90" wrapText="1"/>
    </xf>
    <xf numFmtId="0" fontId="24" fillId="34" borderId="15" xfId="0" applyFont="1" applyFill="1" applyBorder="1" applyAlignment="1">
      <alignment horizontal="center" vertical="center" textRotation="90" wrapText="1"/>
    </xf>
    <xf numFmtId="0" fontId="24" fillId="34" borderId="71" xfId="0" applyFont="1" applyFill="1" applyBorder="1" applyAlignment="1">
      <alignment horizontal="center" vertical="center" textRotation="90" wrapText="1"/>
    </xf>
    <xf numFmtId="0" fontId="9" fillId="2" borderId="54" xfId="0" applyFont="1" applyFill="1" applyBorder="1" applyAlignment="1">
      <alignment horizontal="center" vertical="center" textRotation="90" wrapText="1"/>
    </xf>
    <xf numFmtId="0" fontId="9" fillId="2" borderId="55" xfId="0" applyFont="1" applyFill="1" applyBorder="1" applyAlignment="1">
      <alignment horizontal="center" vertical="center" textRotation="90" wrapText="1"/>
    </xf>
    <xf numFmtId="0" fontId="9" fillId="2" borderId="72" xfId="0" applyFont="1" applyFill="1" applyBorder="1" applyAlignment="1">
      <alignment horizontal="center" vertical="center" textRotation="90" wrapText="1"/>
    </xf>
    <xf numFmtId="0" fontId="9" fillId="2" borderId="63" xfId="0" applyFont="1" applyFill="1" applyBorder="1" applyAlignment="1">
      <alignment horizontal="center" vertical="center" textRotation="90" wrapText="1"/>
    </xf>
    <xf numFmtId="0" fontId="9" fillId="2" borderId="23" xfId="0" applyFont="1" applyFill="1" applyBorder="1" applyAlignment="1">
      <alignment horizontal="center" vertical="center" textRotation="90" wrapText="1"/>
    </xf>
    <xf numFmtId="0" fontId="9" fillId="2" borderId="44" xfId="0" applyFont="1" applyFill="1" applyBorder="1" applyAlignment="1">
      <alignment horizontal="center" vertical="center" textRotation="90" wrapText="1"/>
    </xf>
    <xf numFmtId="0" fontId="9" fillId="2" borderId="56" xfId="0" applyFont="1" applyFill="1" applyBorder="1" applyAlignment="1">
      <alignment horizontal="center" vertical="center" textRotation="90" wrapText="1"/>
    </xf>
    <xf numFmtId="0" fontId="9" fillId="2" borderId="70" xfId="0" applyFont="1" applyFill="1" applyBorder="1" applyAlignment="1">
      <alignment horizontal="center" vertical="center" textRotation="90" wrapText="1"/>
    </xf>
    <xf numFmtId="0" fontId="9" fillId="2" borderId="21" xfId="0" applyFont="1" applyFill="1" applyBorder="1" applyAlignment="1">
      <alignment horizontal="center" vertical="center" textRotation="90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69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textRotation="90" wrapText="1"/>
    </xf>
    <xf numFmtId="0" fontId="9" fillId="2" borderId="30" xfId="0" applyFont="1" applyFill="1" applyBorder="1" applyAlignment="1">
      <alignment horizontal="center" vertical="center" textRotation="90" wrapText="1"/>
    </xf>
    <xf numFmtId="0" fontId="24" fillId="34" borderId="56" xfId="0" applyFont="1" applyFill="1" applyBorder="1" applyAlignment="1">
      <alignment horizontal="center" vertical="center" wrapText="1"/>
    </xf>
    <xf numFmtId="0" fontId="24" fillId="34" borderId="69" xfId="0" applyFont="1" applyFill="1" applyBorder="1" applyAlignment="1">
      <alignment horizontal="center" vertical="center" wrapText="1"/>
    </xf>
    <xf numFmtId="0" fontId="24" fillId="34" borderId="55" xfId="0" applyFont="1" applyFill="1" applyBorder="1" applyAlignment="1">
      <alignment horizontal="center" vertical="center" wrapText="1"/>
    </xf>
    <xf numFmtId="0" fontId="24" fillId="34" borderId="7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63" xfId="0" applyFont="1" applyFill="1" applyBorder="1" applyAlignment="1">
      <alignment horizontal="center" vertical="center" wrapText="1"/>
    </xf>
    <xf numFmtId="0" fontId="24" fillId="34" borderId="49" xfId="0" applyFont="1" applyFill="1" applyBorder="1" applyAlignment="1">
      <alignment horizontal="center" vertical="center" wrapText="1"/>
    </xf>
    <xf numFmtId="0" fontId="24" fillId="34" borderId="47" xfId="0" applyFont="1" applyFill="1" applyBorder="1" applyAlignment="1">
      <alignment horizontal="center" vertical="center" wrapText="1"/>
    </xf>
    <xf numFmtId="0" fontId="24" fillId="34" borderId="48" xfId="0" applyFont="1" applyFill="1" applyBorder="1" applyAlignment="1">
      <alignment horizontal="center" vertical="center" wrapText="1"/>
    </xf>
    <xf numFmtId="0" fontId="24" fillId="34" borderId="73" xfId="0" applyFont="1" applyFill="1" applyBorder="1" applyAlignment="1">
      <alignment horizontal="center" vertical="center" textRotation="90"/>
    </xf>
    <xf numFmtId="0" fontId="24" fillId="34" borderId="11" xfId="0" applyFont="1" applyFill="1" applyBorder="1" applyAlignment="1">
      <alignment horizontal="center" vertical="center" textRotation="90"/>
    </xf>
    <xf numFmtId="0" fontId="24" fillId="34" borderId="12" xfId="0" applyFont="1" applyFill="1" applyBorder="1" applyAlignment="1">
      <alignment horizontal="center" vertical="center" textRotation="90"/>
    </xf>
    <xf numFmtId="0" fontId="24" fillId="34" borderId="73" xfId="0" applyFont="1" applyFill="1" applyBorder="1" applyAlignment="1">
      <alignment horizontal="center" vertical="center" textRotation="90" wrapText="1"/>
    </xf>
    <xf numFmtId="0" fontId="24" fillId="34" borderId="11" xfId="0" applyFont="1" applyFill="1" applyBorder="1" applyAlignment="1">
      <alignment horizontal="center" vertical="center" textRotation="90" wrapText="1"/>
    </xf>
    <xf numFmtId="0" fontId="24" fillId="34" borderId="12" xfId="0" applyFont="1" applyFill="1" applyBorder="1" applyAlignment="1">
      <alignment horizontal="center" vertical="center" textRotation="90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4" fillId="34" borderId="68" xfId="0" applyFont="1" applyFill="1" applyBorder="1" applyAlignment="1">
      <alignment horizontal="center" vertical="center" textRotation="90" wrapText="1"/>
    </xf>
    <xf numFmtId="0" fontId="24" fillId="34" borderId="40" xfId="0" applyFont="1" applyFill="1" applyBorder="1" applyAlignment="1">
      <alignment horizontal="center" vertical="center" textRotation="90" wrapText="1"/>
    </xf>
    <xf numFmtId="0" fontId="24" fillId="34" borderId="27" xfId="0" applyFont="1" applyFill="1" applyBorder="1" applyAlignment="1">
      <alignment horizontal="center" vertical="center" textRotation="90" wrapText="1"/>
    </xf>
    <xf numFmtId="0" fontId="24" fillId="34" borderId="20" xfId="0" applyFont="1" applyFill="1" applyBorder="1" applyAlignment="1">
      <alignment horizontal="center" vertical="center" textRotation="90" wrapText="1"/>
    </xf>
    <xf numFmtId="0" fontId="30" fillId="0" borderId="47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34" fillId="36" borderId="18" xfId="0" applyFont="1" applyFill="1" applyBorder="1" applyAlignment="1">
      <alignment horizontal="center" vertical="center"/>
    </xf>
    <xf numFmtId="0" fontId="34" fillId="36" borderId="19" xfId="0" applyFont="1" applyFill="1" applyBorder="1" applyAlignment="1">
      <alignment horizontal="center" vertical="center"/>
    </xf>
    <xf numFmtId="0" fontId="34" fillId="36" borderId="20" xfId="0" applyFont="1" applyFill="1" applyBorder="1" applyAlignment="1">
      <alignment horizontal="center" vertical="center"/>
    </xf>
    <xf numFmtId="0" fontId="24" fillId="39" borderId="18" xfId="0" applyFont="1" applyFill="1" applyBorder="1" applyAlignment="1">
      <alignment horizontal="center" vertical="center" wrapText="1"/>
    </xf>
    <xf numFmtId="0" fontId="24" fillId="39" borderId="19" xfId="0" applyFont="1" applyFill="1" applyBorder="1" applyAlignment="1">
      <alignment horizontal="center" vertical="center" wrapText="1"/>
    </xf>
    <xf numFmtId="0" fontId="24" fillId="39" borderId="20" xfId="0" applyFont="1" applyFill="1" applyBorder="1" applyAlignment="1">
      <alignment horizontal="center" vertical="center" wrapText="1"/>
    </xf>
    <xf numFmtId="0" fontId="35" fillId="42" borderId="18" xfId="0" applyFont="1" applyFill="1" applyBorder="1" applyAlignment="1">
      <alignment horizontal="center" vertical="center" wrapText="1"/>
    </xf>
    <xf numFmtId="0" fontId="35" fillId="42" borderId="19" xfId="0" applyFont="1" applyFill="1" applyBorder="1" applyAlignment="1">
      <alignment horizontal="center" vertical="center" wrapText="1"/>
    </xf>
    <xf numFmtId="0" fontId="35" fillId="42" borderId="20" xfId="0" applyFont="1" applyFill="1" applyBorder="1" applyAlignment="1">
      <alignment horizontal="center" vertical="center" wrapText="1"/>
    </xf>
    <xf numFmtId="0" fontId="24" fillId="9" borderId="18" xfId="0" applyFont="1" applyFill="1" applyBorder="1" applyAlignment="1">
      <alignment horizontal="center" vertical="center" wrapText="1"/>
    </xf>
    <xf numFmtId="0" fontId="24" fillId="9" borderId="19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 wrapText="1"/>
    </xf>
    <xf numFmtId="0" fontId="30" fillId="37" borderId="19" xfId="0" applyFont="1" applyFill="1" applyBorder="1" applyAlignment="1">
      <alignment horizontal="center" vertical="center" wrapText="1"/>
    </xf>
    <xf numFmtId="0" fontId="30" fillId="37" borderId="20" xfId="0" applyFont="1" applyFill="1" applyBorder="1" applyAlignment="1">
      <alignment horizontal="center" vertical="center" wrapText="1"/>
    </xf>
    <xf numFmtId="0" fontId="30" fillId="38" borderId="18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/>
    </xf>
    <xf numFmtId="0" fontId="30" fillId="35" borderId="19" xfId="0" applyFont="1" applyFill="1" applyBorder="1" applyAlignment="1">
      <alignment horizontal="center" vertical="center"/>
    </xf>
    <xf numFmtId="0" fontId="30" fillId="35" borderId="2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 textRotation="90" wrapText="1"/>
    </xf>
    <xf numFmtId="0" fontId="9" fillId="2" borderId="64" xfId="0" applyFont="1" applyFill="1" applyBorder="1" applyAlignment="1">
      <alignment horizontal="center" vertical="center" textRotation="90" wrapText="1"/>
    </xf>
    <xf numFmtId="0" fontId="9" fillId="2" borderId="2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12" fillId="2" borderId="27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0" fontId="12" fillId="2" borderId="28" xfId="0" applyFont="1" applyFill="1" applyBorder="1" applyAlignment="1">
      <alignment horizontal="center" wrapText="1"/>
    </xf>
    <xf numFmtId="0" fontId="12" fillId="7" borderId="27" xfId="0" applyFont="1" applyFill="1" applyBorder="1" applyAlignment="1">
      <alignment horizontal="center" wrapText="1"/>
    </xf>
    <xf numFmtId="0" fontId="12" fillId="7" borderId="19" xfId="0" applyFont="1" applyFill="1" applyBorder="1" applyAlignment="1">
      <alignment horizontal="center" wrapText="1"/>
    </xf>
    <xf numFmtId="0" fontId="12" fillId="7" borderId="28" xfId="0" applyFont="1" applyFill="1" applyBorder="1" applyAlignment="1">
      <alignment horizontal="center" wrapText="1"/>
    </xf>
    <xf numFmtId="0" fontId="12" fillId="2" borderId="68" xfId="0" applyFont="1" applyFill="1" applyBorder="1" applyAlignment="1">
      <alignment horizontal="center" wrapText="1"/>
    </xf>
    <xf numFmtId="0" fontId="12" fillId="2" borderId="76" xfId="0" applyFont="1" applyFill="1" applyBorder="1" applyAlignment="1">
      <alignment horizontal="center" wrapText="1"/>
    </xf>
    <xf numFmtId="0" fontId="12" fillId="2" borderId="45" xfId="0" applyFont="1" applyFill="1" applyBorder="1" applyAlignment="1">
      <alignment horizontal="center" wrapText="1"/>
    </xf>
    <xf numFmtId="1" fontId="12" fillId="2" borderId="24" xfId="0" applyNumberFormat="1" applyFont="1" applyFill="1" applyBorder="1" applyAlignment="1">
      <alignment horizontal="center" vertical="center" wrapText="1"/>
    </xf>
    <xf numFmtId="1" fontId="12" fillId="2" borderId="25" xfId="0" applyNumberFormat="1" applyFont="1" applyFill="1" applyBorder="1" applyAlignment="1">
      <alignment horizontal="center" vertical="center" wrapText="1"/>
    </xf>
    <xf numFmtId="1" fontId="12" fillId="2" borderId="26" xfId="0" applyNumberFormat="1" applyFont="1" applyFill="1" applyBorder="1" applyAlignment="1">
      <alignment horizontal="center" vertical="center" wrapText="1"/>
    </xf>
    <xf numFmtId="1" fontId="12" fillId="2" borderId="27" xfId="0" applyNumberFormat="1" applyFont="1" applyFill="1" applyBorder="1" applyAlignment="1">
      <alignment horizontal="center" wrapText="1"/>
    </xf>
    <xf numFmtId="0" fontId="12" fillId="2" borderId="36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center" wrapText="1"/>
    </xf>
    <xf numFmtId="0" fontId="12" fillId="2" borderId="38" xfId="0" applyFont="1" applyFill="1" applyBorder="1" applyAlignment="1">
      <alignment horizontal="center" wrapText="1"/>
    </xf>
    <xf numFmtId="0" fontId="42" fillId="2" borderId="23" xfId="0" applyFont="1" applyFill="1" applyBorder="1" applyAlignment="1">
      <alignment horizontal="center" wrapText="1"/>
    </xf>
    <xf numFmtId="0" fontId="42" fillId="2" borderId="43" xfId="0" applyFont="1" applyFill="1" applyBorder="1" applyAlignment="1">
      <alignment horizontal="center" wrapText="1"/>
    </xf>
    <xf numFmtId="0" fontId="42" fillId="2" borderId="22" xfId="0" applyFont="1" applyFill="1" applyBorder="1" applyAlignment="1">
      <alignment horizontal="center" wrapText="1"/>
    </xf>
    <xf numFmtId="0" fontId="42" fillId="2" borderId="24" xfId="0" applyFont="1" applyFill="1" applyBorder="1" applyAlignment="1">
      <alignment horizontal="center" wrapText="1"/>
    </xf>
    <xf numFmtId="0" fontId="42" fillId="2" borderId="25" xfId="0" applyFont="1" applyFill="1" applyBorder="1" applyAlignment="1">
      <alignment horizontal="center" wrapText="1"/>
    </xf>
    <xf numFmtId="0" fontId="42" fillId="2" borderId="26" xfId="0" applyFont="1" applyFill="1" applyBorder="1" applyAlignment="1">
      <alignment horizontal="center" wrapText="1"/>
    </xf>
    <xf numFmtId="1" fontId="42" fillId="2" borderId="24" xfId="0" applyNumberFormat="1" applyFont="1" applyFill="1" applyBorder="1" applyAlignment="1">
      <alignment horizontal="center" vertical="center" wrapText="1"/>
    </xf>
    <xf numFmtId="1" fontId="42" fillId="2" borderId="25" xfId="0" applyNumberFormat="1" applyFont="1" applyFill="1" applyBorder="1" applyAlignment="1">
      <alignment horizontal="center" vertical="center" wrapText="1"/>
    </xf>
    <xf numFmtId="1" fontId="42" fillId="2" borderId="26" xfId="0" applyNumberFormat="1" applyFont="1" applyFill="1" applyBorder="1" applyAlignment="1">
      <alignment horizontal="center" vertical="center" wrapText="1"/>
    </xf>
    <xf numFmtId="1" fontId="16" fillId="2" borderId="24" xfId="0" applyNumberFormat="1" applyFont="1" applyFill="1" applyBorder="1" applyAlignment="1">
      <alignment horizontal="center" vertical="center" wrapText="1"/>
    </xf>
    <xf numFmtId="1" fontId="16" fillId="2" borderId="25" xfId="0" applyNumberFormat="1" applyFont="1" applyFill="1" applyBorder="1" applyAlignment="1">
      <alignment horizontal="center" vertical="center" wrapText="1"/>
    </xf>
    <xf numFmtId="1" fontId="16" fillId="2" borderId="26" xfId="0" applyNumberFormat="1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1" fontId="16" fillId="7" borderId="24" xfId="0" applyNumberFormat="1" applyFont="1" applyFill="1" applyBorder="1" applyAlignment="1">
      <alignment horizontal="center" vertical="top" wrapText="1"/>
    </xf>
    <xf numFmtId="1" fontId="16" fillId="7" borderId="25" xfId="0" applyNumberFormat="1" applyFont="1" applyFill="1" applyBorder="1" applyAlignment="1">
      <alignment horizontal="center" vertical="top" wrapText="1"/>
    </xf>
    <xf numFmtId="1" fontId="16" fillId="7" borderId="26" xfId="0" applyNumberFormat="1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1" fontId="16" fillId="7" borderId="24" xfId="0" applyNumberFormat="1" applyFont="1" applyFill="1" applyBorder="1" applyAlignment="1">
      <alignment horizontal="center" vertical="center" wrapText="1"/>
    </xf>
    <xf numFmtId="1" fontId="16" fillId="7" borderId="25" xfId="0" applyNumberFormat="1" applyFont="1" applyFill="1" applyBorder="1" applyAlignment="1">
      <alignment horizontal="center" vertical="center" wrapText="1"/>
    </xf>
    <xf numFmtId="1" fontId="16" fillId="7" borderId="26" xfId="0" applyNumberFormat="1" applyFont="1" applyFill="1" applyBorder="1" applyAlignment="1">
      <alignment horizontal="center" vertical="center" wrapText="1"/>
    </xf>
    <xf numFmtId="0" fontId="16" fillId="37" borderId="32" xfId="0" applyFont="1" applyFill="1" applyBorder="1" applyAlignment="1">
      <alignment horizontal="center" vertical="center" wrapText="1"/>
    </xf>
    <xf numFmtId="0" fontId="16" fillId="37" borderId="50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vertical="center" wrapText="1"/>
    </xf>
    <xf numFmtId="49" fontId="16" fillId="33" borderId="77" xfId="0" applyNumberFormat="1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78" xfId="0" applyFont="1" applyFill="1" applyBorder="1" applyAlignment="1">
      <alignment horizontal="center" vertical="center" wrapText="1"/>
    </xf>
    <xf numFmtId="0" fontId="16" fillId="41" borderId="12" xfId="0" applyFont="1" applyFill="1" applyBorder="1" applyAlignment="1">
      <alignment horizontal="center" vertical="top" wrapText="1"/>
    </xf>
    <xf numFmtId="0" fontId="16" fillId="41" borderId="12" xfId="0" applyFont="1" applyFill="1" applyBorder="1" applyAlignment="1">
      <alignment horizontal="center" vertical="center" wrapText="1"/>
    </xf>
    <xf numFmtId="1" fontId="16" fillId="7" borderId="79" xfId="0" applyNumberFormat="1" applyFont="1" applyFill="1" applyBorder="1" applyAlignment="1">
      <alignment horizontal="center" vertical="center" wrapText="1"/>
    </xf>
    <xf numFmtId="0" fontId="16" fillId="41" borderId="65" xfId="0" applyFont="1" applyFill="1" applyBorder="1" applyAlignment="1">
      <alignment horizontal="center" vertical="top" wrapText="1"/>
    </xf>
    <xf numFmtId="0" fontId="16" fillId="41" borderId="46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 wrapText="1"/>
    </xf>
    <xf numFmtId="1" fontId="16" fillId="0" borderId="26" xfId="0" applyNumberFormat="1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41" borderId="26" xfId="0" applyFont="1" applyFill="1" applyBorder="1" applyAlignment="1">
      <alignment horizontal="center" vertical="top" wrapText="1"/>
    </xf>
    <xf numFmtId="49" fontId="16" fillId="7" borderId="24" xfId="0" applyNumberFormat="1" applyFont="1" applyFill="1" applyBorder="1" applyAlignment="1">
      <alignment horizontal="center" vertical="center" wrapText="1"/>
    </xf>
    <xf numFmtId="49" fontId="16" fillId="7" borderId="25" xfId="0" applyNumberFormat="1" applyFont="1" applyFill="1" applyBorder="1" applyAlignment="1">
      <alignment horizontal="center" vertical="center" wrapText="1"/>
    </xf>
    <xf numFmtId="49" fontId="16" fillId="7" borderId="26" xfId="0" applyNumberFormat="1" applyFont="1" applyFill="1" applyBorder="1" applyAlignment="1">
      <alignment horizontal="center" vertical="center" wrapText="1"/>
    </xf>
    <xf numFmtId="49" fontId="16" fillId="2" borderId="24" xfId="0" applyNumberFormat="1" applyFont="1" applyFill="1" applyBorder="1" applyAlignment="1">
      <alignment horizontal="center" vertical="center" wrapText="1"/>
    </xf>
    <xf numFmtId="49" fontId="16" fillId="2" borderId="25" xfId="0" applyNumberFormat="1" applyFont="1" applyFill="1" applyBorder="1" applyAlignment="1">
      <alignment horizontal="center" vertical="center" wrapText="1"/>
    </xf>
    <xf numFmtId="49" fontId="16" fillId="2" borderId="26" xfId="0" applyNumberFormat="1" applyFont="1" applyFill="1" applyBorder="1" applyAlignment="1">
      <alignment horizontal="center" vertical="center" wrapText="1"/>
    </xf>
    <xf numFmtId="0" fontId="16" fillId="7" borderId="70" xfId="0" applyFont="1" applyFill="1" applyBorder="1" applyAlignment="1">
      <alignment horizontal="center" vertical="center" wrapText="1"/>
    </xf>
    <xf numFmtId="0" fontId="16" fillId="7" borderId="63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1" fontId="16" fillId="7" borderId="27" xfId="0" applyNumberFormat="1" applyFont="1" applyFill="1" applyBorder="1" applyAlignment="1">
      <alignment horizontal="center" vertical="center" wrapText="1"/>
    </xf>
    <xf numFmtId="1" fontId="16" fillId="7" borderId="28" xfId="0" applyNumberFormat="1" applyFont="1" applyFill="1" applyBorder="1" applyAlignment="1">
      <alignment horizontal="center" vertical="center" wrapText="1"/>
    </xf>
    <xf numFmtId="1" fontId="16" fillId="7" borderId="20" xfId="0" applyNumberFormat="1" applyFont="1" applyFill="1" applyBorder="1" applyAlignment="1">
      <alignment horizontal="center" vertical="center" wrapText="1"/>
    </xf>
    <xf numFmtId="49" fontId="16" fillId="33" borderId="16" xfId="0" applyNumberFormat="1" applyFont="1" applyFill="1" applyBorder="1" applyAlignment="1">
      <alignment horizontal="center" vertical="center" wrapText="1"/>
    </xf>
    <xf numFmtId="49" fontId="16" fillId="33" borderId="53" xfId="0" applyNumberFormat="1" applyFont="1" applyFill="1" applyBorder="1" applyAlignment="1">
      <alignment horizontal="center" vertical="center" wrapText="1"/>
    </xf>
    <xf numFmtId="1" fontId="16" fillId="0" borderId="33" xfId="0" applyNumberFormat="1" applyFont="1" applyFill="1" applyBorder="1" applyAlignment="1">
      <alignment horizontal="center" vertical="center" wrapText="1"/>
    </xf>
    <xf numFmtId="1" fontId="16" fillId="0" borderId="38" xfId="0" applyNumberFormat="1" applyFont="1" applyFill="1" applyBorder="1" applyAlignment="1">
      <alignment horizontal="center" vertical="center" wrapText="1"/>
    </xf>
    <xf numFmtId="1" fontId="16" fillId="0" borderId="47" xfId="0" applyNumberFormat="1" applyFont="1" applyFill="1" applyBorder="1" applyAlignment="1">
      <alignment horizontal="center" vertical="center" wrapText="1"/>
    </xf>
    <xf numFmtId="1" fontId="16" fillId="0" borderId="35" xfId="0" applyNumberFormat="1" applyFont="1" applyFill="1" applyBorder="1" applyAlignment="1">
      <alignment horizontal="center" vertical="center" wrapText="1"/>
    </xf>
    <xf numFmtId="0" fontId="16" fillId="31" borderId="27" xfId="0" applyFont="1" applyFill="1" applyBorder="1" applyAlignment="1">
      <alignment horizontal="center" vertical="center" wrapText="1"/>
    </xf>
    <xf numFmtId="0" fontId="16" fillId="31" borderId="28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16" fillId="33" borderId="28" xfId="0" applyFont="1" applyFill="1" applyBorder="1" applyAlignment="1">
      <alignment horizontal="left" vertical="center" wrapText="1"/>
    </xf>
    <xf numFmtId="0" fontId="16" fillId="41" borderId="27" xfId="0" applyFont="1" applyFill="1" applyBorder="1" applyAlignment="1">
      <alignment horizontal="center" vertical="center" wrapText="1"/>
    </xf>
    <xf numFmtId="0" fontId="16" fillId="41" borderId="20" xfId="0" applyFont="1" applyFill="1" applyBorder="1" applyAlignment="1">
      <alignment horizontal="center" vertical="center" wrapText="1"/>
    </xf>
    <xf numFmtId="0" fontId="16" fillId="41" borderId="18" xfId="0" applyFont="1" applyFill="1" applyBorder="1" applyAlignment="1">
      <alignment horizontal="center" vertical="center" wrapText="1"/>
    </xf>
    <xf numFmtId="1" fontId="16" fillId="7" borderId="18" xfId="0" applyNumberFormat="1" applyFont="1" applyFill="1" applyBorder="1" applyAlignment="1">
      <alignment horizontal="center" vertical="center" wrapText="1"/>
    </xf>
    <xf numFmtId="1" fontId="16" fillId="7" borderId="19" xfId="0" applyNumberFormat="1" applyFont="1" applyFill="1" applyBorder="1" applyAlignment="1">
      <alignment horizontal="center" vertical="center" wrapText="1"/>
    </xf>
    <xf numFmtId="0" fontId="16" fillId="41" borderId="28" xfId="0" applyFont="1" applyFill="1" applyBorder="1" applyAlignment="1">
      <alignment horizontal="center" vertical="center" wrapText="1"/>
    </xf>
    <xf numFmtId="49" fontId="16" fillId="33" borderId="15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1" fontId="16" fillId="2" borderId="18" xfId="0" applyNumberFormat="1" applyFont="1" applyFill="1" applyBorder="1" applyAlignment="1">
      <alignment horizontal="center" vertical="center" wrapText="1"/>
    </xf>
    <xf numFmtId="1" fontId="16" fillId="2" borderId="20" xfId="0" applyNumberFormat="1" applyFont="1" applyFill="1" applyBorder="1" applyAlignment="1">
      <alignment horizontal="center" vertical="center" wrapText="1"/>
    </xf>
    <xf numFmtId="1" fontId="16" fillId="2" borderId="28" xfId="0" applyNumberFormat="1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1" fontId="16" fillId="2" borderId="27" xfId="0" applyNumberFormat="1" applyFont="1" applyFill="1" applyBorder="1" applyAlignment="1">
      <alignment horizontal="center" vertical="center" wrapText="1"/>
    </xf>
    <xf numFmtId="1" fontId="16" fillId="2" borderId="19" xfId="0" applyNumberFormat="1" applyFont="1" applyFill="1" applyBorder="1" applyAlignment="1">
      <alignment horizontal="center" vertical="center" wrapText="1"/>
    </xf>
    <xf numFmtId="0" fontId="16" fillId="7" borderId="80" xfId="0" applyFont="1" applyFill="1" applyBorder="1" applyAlignment="1">
      <alignment horizontal="center" vertical="center" wrapText="1"/>
    </xf>
    <xf numFmtId="0" fontId="16" fillId="7" borderId="45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16" fillId="33" borderId="53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Fill="1" applyBorder="1" applyAlignment="1">
      <alignment horizontal="center" vertical="center" wrapText="1"/>
    </xf>
    <xf numFmtId="0" fontId="16" fillId="2" borderId="76" xfId="0" applyFont="1" applyFill="1" applyBorder="1" applyAlignment="1">
      <alignment horizontal="center" vertical="center" wrapText="1"/>
    </xf>
    <xf numFmtId="1" fontId="16" fillId="2" borderId="80" xfId="0" applyNumberFormat="1" applyFont="1" applyFill="1" applyBorder="1" applyAlignment="1">
      <alignment horizontal="center" vertical="center" wrapText="1"/>
    </xf>
    <xf numFmtId="1" fontId="16" fillId="2" borderId="45" xfId="0" applyNumberFormat="1" applyFont="1" applyFill="1" applyBorder="1" applyAlignment="1">
      <alignment horizontal="center" vertical="center" wrapText="1"/>
    </xf>
    <xf numFmtId="1" fontId="16" fillId="2" borderId="76" xfId="0" applyNumberFormat="1" applyFont="1" applyFill="1" applyBorder="1" applyAlignment="1">
      <alignment horizontal="center" vertical="center" wrapText="1"/>
    </xf>
    <xf numFmtId="1" fontId="16" fillId="2" borderId="40" xfId="0" applyNumberFormat="1" applyFont="1" applyFill="1" applyBorder="1" applyAlignment="1">
      <alignment horizontal="center" vertical="center" wrapText="1"/>
    </xf>
    <xf numFmtId="1" fontId="16" fillId="7" borderId="68" xfId="0" applyNumberFormat="1" applyFont="1" applyFill="1" applyBorder="1" applyAlignment="1">
      <alignment horizontal="center" vertical="center" wrapText="1"/>
    </xf>
    <xf numFmtId="0" fontId="16" fillId="7" borderId="40" xfId="0" applyFont="1" applyFill="1" applyBorder="1" applyAlignment="1">
      <alignment/>
    </xf>
    <xf numFmtId="1" fontId="16" fillId="7" borderId="80" xfId="0" applyNumberFormat="1" applyFont="1" applyFill="1" applyBorder="1" applyAlignment="1">
      <alignment horizontal="center" vertical="center" wrapText="1"/>
    </xf>
    <xf numFmtId="1" fontId="16" fillId="7" borderId="76" xfId="0" applyNumberFormat="1" applyFont="1" applyFill="1" applyBorder="1" applyAlignment="1">
      <alignment horizontal="center" vertical="center" wrapText="1"/>
    </xf>
    <xf numFmtId="1" fontId="16" fillId="2" borderId="68" xfId="0" applyNumberFormat="1" applyFont="1" applyFill="1" applyBorder="1" applyAlignment="1">
      <alignment horizontal="center" vertical="center" wrapText="1"/>
    </xf>
    <xf numFmtId="0" fontId="16" fillId="7" borderId="68" xfId="0" applyFont="1" applyFill="1" applyBorder="1" applyAlignment="1">
      <alignment horizontal="center" vertical="center" wrapText="1"/>
    </xf>
    <xf numFmtId="0" fontId="16" fillId="7" borderId="40" xfId="0" applyFont="1" applyFill="1" applyBorder="1" applyAlignment="1">
      <alignment horizontal="center" vertical="center" wrapText="1"/>
    </xf>
    <xf numFmtId="0" fontId="16" fillId="41" borderId="49" xfId="0" applyFont="1" applyFill="1" applyBorder="1" applyAlignment="1">
      <alignment horizontal="center" vertical="center" wrapText="1"/>
    </xf>
    <xf numFmtId="0" fontId="16" fillId="41" borderId="48" xfId="0" applyFont="1" applyFill="1" applyBorder="1" applyAlignment="1">
      <alignment horizontal="center" vertical="center" wrapText="1"/>
    </xf>
    <xf numFmtId="0" fontId="16" fillId="41" borderId="35" xfId="0" applyFont="1" applyFill="1" applyBorder="1" applyAlignment="1">
      <alignment horizontal="center" vertical="center" wrapText="1"/>
    </xf>
    <xf numFmtId="49" fontId="16" fillId="33" borderId="57" xfId="0" applyNumberFormat="1" applyFont="1" applyFill="1" applyBorder="1" applyAlignment="1">
      <alignment horizontal="center" vertical="center" wrapText="1"/>
    </xf>
    <xf numFmtId="49" fontId="16" fillId="33" borderId="41" xfId="0" applyNumberFormat="1" applyFont="1" applyFill="1" applyBorder="1" applyAlignment="1">
      <alignment horizontal="center" vertical="center" wrapText="1"/>
    </xf>
    <xf numFmtId="1" fontId="16" fillId="7" borderId="4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177" fontId="11" fillId="40" borderId="16" xfId="0" applyNumberFormat="1" applyFont="1" applyFill="1" applyBorder="1" applyAlignment="1">
      <alignment horizontal="center" vertical="center" wrapText="1"/>
    </xf>
    <xf numFmtId="177" fontId="11" fillId="40" borderId="18" xfId="0" applyNumberFormat="1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37" fillId="2" borderId="34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 wrapText="1"/>
    </xf>
    <xf numFmtId="0" fontId="37" fillId="7" borderId="51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0" fontId="37" fillId="7" borderId="53" xfId="0" applyFont="1" applyFill="1" applyBorder="1" applyAlignment="1">
      <alignment horizontal="center" vertical="center" wrapText="1"/>
    </xf>
    <xf numFmtId="0" fontId="37" fillId="7" borderId="48" xfId="0" applyFont="1" applyFill="1" applyBorder="1" applyAlignment="1">
      <alignment horizontal="center" vertical="center" wrapText="1"/>
    </xf>
    <xf numFmtId="0" fontId="37" fillId="7" borderId="20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0" fontId="45" fillId="7" borderId="39" xfId="0" applyFont="1" applyFill="1" applyBorder="1" applyAlignment="1">
      <alignment horizontal="center" vertical="center" wrapText="1"/>
    </xf>
    <xf numFmtId="177" fontId="11" fillId="40" borderId="48" xfId="0" applyNumberFormat="1" applyFont="1" applyFill="1" applyBorder="1" applyAlignment="1">
      <alignment horizontal="center" vertical="center" wrapText="1"/>
    </xf>
    <xf numFmtId="177" fontId="11" fillId="40" borderId="14" xfId="0" applyNumberFormat="1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1" fontId="11" fillId="7" borderId="81" xfId="0" applyNumberFormat="1" applyFont="1" applyFill="1" applyBorder="1" applyAlignment="1">
      <alignment horizontal="center" vertical="center" wrapText="1"/>
    </xf>
    <xf numFmtId="177" fontId="11" fillId="40" borderId="27" xfId="0" applyNumberFormat="1" applyFont="1" applyFill="1" applyBorder="1" applyAlignment="1">
      <alignment horizontal="center" vertical="center" wrapText="1"/>
    </xf>
    <xf numFmtId="177" fontId="11" fillId="40" borderId="20" xfId="0" applyNumberFormat="1" applyFont="1" applyFill="1" applyBorder="1" applyAlignment="1">
      <alignment horizontal="center" vertical="center" wrapText="1"/>
    </xf>
    <xf numFmtId="1" fontId="42" fillId="40" borderId="29" xfId="0" applyNumberFormat="1" applyFont="1" applyFill="1" applyBorder="1" applyAlignment="1">
      <alignment horizontal="center" vertical="center" wrapText="1"/>
    </xf>
    <xf numFmtId="0" fontId="11" fillId="41" borderId="20" xfId="0" applyFont="1" applyFill="1" applyBorder="1" applyAlignment="1">
      <alignment horizontal="center" vertical="center" wrapText="1"/>
    </xf>
    <xf numFmtId="0" fontId="11" fillId="41" borderId="53" xfId="0" applyFont="1" applyFill="1" applyBorder="1" applyAlignment="1">
      <alignment horizontal="center" vertical="center" wrapText="1"/>
    </xf>
    <xf numFmtId="0" fontId="11" fillId="41" borderId="16" xfId="0" applyFont="1" applyFill="1" applyBorder="1" applyAlignment="1">
      <alignment horizontal="center" vertical="center" wrapText="1"/>
    </xf>
    <xf numFmtId="0" fontId="11" fillId="41" borderId="18" xfId="0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0" fillId="41" borderId="18" xfId="0" applyFont="1" applyFill="1" applyBorder="1" applyAlignment="1">
      <alignment horizontal="center" vertical="center" wrapText="1"/>
    </xf>
    <xf numFmtId="0" fontId="42" fillId="41" borderId="16" xfId="0" applyFont="1" applyFill="1" applyBorder="1" applyAlignment="1">
      <alignment horizontal="center" vertical="center" wrapText="1"/>
    </xf>
    <xf numFmtId="0" fontId="42" fillId="41" borderId="18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37" xfId="0" applyFont="1" applyFill="1" applyBorder="1" applyAlignment="1">
      <alignment horizontal="center" vertical="center" wrapText="1"/>
    </xf>
    <xf numFmtId="0" fontId="11" fillId="41" borderId="19" xfId="0" applyFont="1" applyFill="1" applyBorder="1" applyAlignment="1">
      <alignment horizontal="center" vertical="center" wrapText="1"/>
    </xf>
    <xf numFmtId="0" fontId="0" fillId="41" borderId="28" xfId="0" applyFont="1" applyFill="1" applyBorder="1" applyAlignment="1">
      <alignment horizontal="center" vertical="center" wrapText="1"/>
    </xf>
    <xf numFmtId="0" fontId="42" fillId="41" borderId="20" xfId="0" applyFont="1" applyFill="1" applyBorder="1" applyAlignment="1">
      <alignment horizontal="center" vertical="center" wrapText="1"/>
    </xf>
    <xf numFmtId="0" fontId="42" fillId="41" borderId="53" xfId="0" applyFont="1" applyFill="1" applyBorder="1" applyAlignment="1">
      <alignment horizontal="center" vertical="center" wrapText="1"/>
    </xf>
    <xf numFmtId="0" fontId="42" fillId="41" borderId="14" xfId="0" applyFont="1" applyFill="1" applyBorder="1" applyAlignment="1">
      <alignment horizontal="center" vertical="center" wrapText="1"/>
    </xf>
    <xf numFmtId="0" fontId="42" fillId="41" borderId="49" xfId="0" applyFont="1" applyFill="1" applyBorder="1" applyAlignment="1">
      <alignment horizontal="center" vertical="center" wrapText="1"/>
    </xf>
    <xf numFmtId="0" fontId="42" fillId="41" borderId="31" xfId="0" applyFont="1" applyFill="1" applyBorder="1" applyAlignment="1">
      <alignment horizontal="center" vertical="center" wrapText="1"/>
    </xf>
    <xf numFmtId="0" fontId="42" fillId="41" borderId="65" xfId="0" applyFont="1" applyFill="1" applyBorder="1" applyAlignment="1">
      <alignment horizontal="center" vertical="center" wrapText="1"/>
    </xf>
    <xf numFmtId="0" fontId="37" fillId="41" borderId="20" xfId="0" applyFont="1" applyFill="1" applyBorder="1" applyAlignment="1">
      <alignment horizontal="center" vertical="center" wrapText="1"/>
    </xf>
    <xf numFmtId="0" fontId="37" fillId="41" borderId="53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11" fillId="41" borderId="49" xfId="0" applyFont="1" applyFill="1" applyBorder="1" applyAlignment="1">
      <alignment horizontal="center" vertical="center" wrapText="1"/>
    </xf>
    <xf numFmtId="0" fontId="42" fillId="41" borderId="48" xfId="0" applyFont="1" applyFill="1" applyBorder="1" applyAlignment="1">
      <alignment horizontal="center" vertical="center" wrapText="1"/>
    </xf>
    <xf numFmtId="0" fontId="42" fillId="41" borderId="51" xfId="0" applyFont="1" applyFill="1" applyBorder="1" applyAlignment="1">
      <alignment horizontal="center" vertical="center" wrapText="1"/>
    </xf>
    <xf numFmtId="0" fontId="42" fillId="41" borderId="46" xfId="0" applyFont="1" applyFill="1" applyBorder="1" applyAlignment="1">
      <alignment horizontal="center" vertical="center" wrapText="1"/>
    </xf>
    <xf numFmtId="0" fontId="42" fillId="41" borderId="50" xfId="0" applyFont="1" applyFill="1" applyBorder="1" applyAlignment="1">
      <alignment horizontal="center" vertical="center" wrapText="1"/>
    </xf>
    <xf numFmtId="0" fontId="12" fillId="41" borderId="31" xfId="0" applyFont="1" applyFill="1" applyBorder="1" applyAlignment="1">
      <alignment horizontal="center" vertical="center" wrapText="1"/>
    </xf>
    <xf numFmtId="0" fontId="12" fillId="41" borderId="65" xfId="0" applyFont="1" applyFill="1" applyBorder="1" applyAlignment="1">
      <alignment horizontal="center" vertical="center" wrapText="1"/>
    </xf>
    <xf numFmtId="0" fontId="42" fillId="41" borderId="21" xfId="0" applyFont="1" applyFill="1" applyBorder="1" applyAlignment="1">
      <alignment horizontal="center" vertical="center" wrapText="1"/>
    </xf>
    <xf numFmtId="0" fontId="42" fillId="41" borderId="43" xfId="0" applyFont="1" applyFill="1" applyBorder="1" applyAlignment="1">
      <alignment horizontal="center" vertical="center" wrapText="1"/>
    </xf>
    <xf numFmtId="0" fontId="42" fillId="41" borderId="26" xfId="0" applyFont="1" applyFill="1" applyBorder="1" applyAlignment="1">
      <alignment horizontal="center" vertical="center" wrapText="1"/>
    </xf>
    <xf numFmtId="0" fontId="11" fillId="41" borderId="48" xfId="0" applyFont="1" applyFill="1" applyBorder="1" applyAlignment="1">
      <alignment horizontal="center" vertical="center" wrapText="1"/>
    </xf>
    <xf numFmtId="0" fontId="11" fillId="41" borderId="51" xfId="0" applyFont="1" applyFill="1" applyBorder="1" applyAlignment="1">
      <alignment horizontal="center" vertical="center" wrapText="1"/>
    </xf>
    <xf numFmtId="0" fontId="47" fillId="41" borderId="31" xfId="0" applyFont="1" applyFill="1" applyBorder="1" applyAlignment="1">
      <alignment horizontal="center" vertical="center" wrapText="1"/>
    </xf>
    <xf numFmtId="0" fontId="11" fillId="41" borderId="30" xfId="0" applyFont="1" applyFill="1" applyBorder="1" applyAlignment="1">
      <alignment horizontal="center" vertical="center" wrapText="1"/>
    </xf>
    <xf numFmtId="0" fontId="11" fillId="41" borderId="52" xfId="0" applyFont="1" applyFill="1" applyBorder="1" applyAlignment="1">
      <alignment horizontal="center" vertical="center" wrapText="1"/>
    </xf>
    <xf numFmtId="0" fontId="39" fillId="41" borderId="56" xfId="0" applyFont="1" applyFill="1" applyBorder="1" applyAlignment="1">
      <alignment horizontal="center" vertical="center" wrapText="1"/>
    </xf>
    <xf numFmtId="0" fontId="40" fillId="41" borderId="74" xfId="0" applyFont="1" applyFill="1" applyBorder="1" applyAlignment="1">
      <alignment horizontal="center" vertical="center" wrapText="1"/>
    </xf>
    <xf numFmtId="0" fontId="40" fillId="41" borderId="70" xfId="0" applyFont="1" applyFill="1" applyBorder="1" applyAlignment="1">
      <alignment horizontal="center" vertical="center" wrapText="1"/>
    </xf>
    <xf numFmtId="0" fontId="40" fillId="41" borderId="64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horizontal="center" vertical="center" wrapText="1"/>
    </xf>
    <xf numFmtId="0" fontId="16" fillId="41" borderId="37" xfId="0" applyFont="1" applyFill="1" applyBorder="1" applyAlignment="1">
      <alignment horizontal="center" vertical="center" wrapText="1"/>
    </xf>
    <xf numFmtId="0" fontId="16" fillId="41" borderId="33" xfId="0" applyFont="1" applyFill="1" applyBorder="1" applyAlignment="1">
      <alignment horizontal="center" vertical="center" wrapText="1"/>
    </xf>
    <xf numFmtId="0" fontId="42" fillId="41" borderId="15" xfId="0" applyFont="1" applyFill="1" applyBorder="1" applyAlignment="1">
      <alignment horizontal="center" vertical="center" wrapText="1"/>
    </xf>
    <xf numFmtId="0" fontId="11" fillId="41" borderId="15" xfId="0" applyFont="1" applyFill="1" applyBorder="1" applyAlignment="1">
      <alignment horizontal="center" vertical="center" wrapText="1"/>
    </xf>
    <xf numFmtId="0" fontId="11" fillId="41" borderId="27" xfId="0" applyFont="1" applyFill="1" applyBorder="1" applyAlignment="1">
      <alignment horizontal="center" vertical="center" wrapText="1"/>
    </xf>
    <xf numFmtId="0" fontId="0" fillId="41" borderId="20" xfId="0" applyFont="1" applyFill="1" applyBorder="1" applyAlignment="1">
      <alignment horizontal="center" vertical="center" wrapText="1"/>
    </xf>
    <xf numFmtId="0" fontId="11" fillId="31" borderId="27" xfId="0" applyFont="1" applyFill="1" applyBorder="1" applyAlignment="1">
      <alignment horizontal="center" vertical="center" wrapText="1"/>
    </xf>
    <xf numFmtId="0" fontId="11" fillId="31" borderId="28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6" fillId="33" borderId="54" xfId="0" applyFont="1" applyFill="1" applyBorder="1" applyAlignment="1">
      <alignment horizontal="left" vertical="center" wrapText="1"/>
    </xf>
    <xf numFmtId="0" fontId="16" fillId="33" borderId="69" xfId="0" applyFont="1" applyFill="1" applyBorder="1" applyAlignment="1">
      <alignment horizontal="left" vertical="center" wrapText="1"/>
    </xf>
    <xf numFmtId="0" fontId="16" fillId="33" borderId="74" xfId="0" applyFont="1" applyFill="1" applyBorder="1" applyAlignment="1">
      <alignment horizontal="left" vertical="center" wrapText="1"/>
    </xf>
    <xf numFmtId="0" fontId="16" fillId="33" borderId="23" xfId="0" applyFont="1" applyFill="1" applyBorder="1" applyAlignment="1">
      <alignment horizontal="left" vertical="center" wrapText="1"/>
    </xf>
    <xf numFmtId="0" fontId="16" fillId="33" borderId="43" xfId="0" applyFont="1" applyFill="1" applyBorder="1" applyAlignment="1">
      <alignment horizontal="left" vertical="center" wrapText="1"/>
    </xf>
    <xf numFmtId="0" fontId="16" fillId="33" borderId="22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6" fillId="41" borderId="24" xfId="0" applyFont="1" applyFill="1" applyBorder="1" applyAlignment="1">
      <alignment horizontal="center" vertical="top" wrapText="1"/>
    </xf>
    <xf numFmtId="0" fontId="16" fillId="31" borderId="57" xfId="0" applyFont="1" applyFill="1" applyBorder="1" applyAlignment="1">
      <alignment horizontal="center" vertical="center" wrapText="1"/>
    </xf>
    <xf numFmtId="0" fontId="16" fillId="31" borderId="42" xfId="0" applyFont="1" applyFill="1" applyBorder="1" applyAlignment="1">
      <alignment horizontal="center" vertical="center" wrapText="1"/>
    </xf>
    <xf numFmtId="0" fontId="42" fillId="41" borderId="27" xfId="0" applyFont="1" applyFill="1" applyBorder="1" applyAlignment="1">
      <alignment horizontal="center" vertical="center" wrapText="1"/>
    </xf>
    <xf numFmtId="0" fontId="42" fillId="41" borderId="32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left" vertical="center" wrapText="1"/>
    </xf>
    <xf numFmtId="0" fontId="16" fillId="33" borderId="47" xfId="0" applyFont="1" applyFill="1" applyBorder="1" applyAlignment="1">
      <alignment horizontal="left" vertical="center" wrapText="1"/>
    </xf>
    <xf numFmtId="0" fontId="16" fillId="33" borderId="35" xfId="0" applyFont="1" applyFill="1" applyBorder="1" applyAlignment="1">
      <alignment horizontal="left" vertical="center" wrapText="1"/>
    </xf>
    <xf numFmtId="0" fontId="42" fillId="37" borderId="36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31" borderId="28" xfId="0" applyFont="1" applyFill="1" applyBorder="1" applyAlignment="1">
      <alignment horizontal="center" vertical="center" wrapText="1"/>
    </xf>
    <xf numFmtId="0" fontId="42" fillId="31" borderId="27" xfId="0" applyFont="1" applyFill="1" applyBorder="1" applyAlignment="1">
      <alignment horizontal="center" vertical="center" wrapText="1"/>
    </xf>
    <xf numFmtId="0" fontId="42" fillId="31" borderId="28" xfId="0" applyFont="1" applyFill="1" applyBorder="1" applyAlignment="1">
      <alignment horizontal="center" vertical="center" wrapText="1"/>
    </xf>
    <xf numFmtId="0" fontId="42" fillId="31" borderId="24" xfId="0" applyFont="1" applyFill="1" applyBorder="1" applyAlignment="1">
      <alignment horizontal="center" vertical="center" wrapText="1"/>
    </xf>
    <xf numFmtId="0" fontId="42" fillId="31" borderId="26" xfId="0" applyFont="1" applyFill="1" applyBorder="1" applyAlignment="1">
      <alignment horizontal="center" vertical="center" wrapText="1"/>
    </xf>
    <xf numFmtId="0" fontId="11" fillId="31" borderId="34" xfId="0" applyFont="1" applyFill="1" applyBorder="1" applyAlignment="1">
      <alignment horizontal="center" vertical="center" wrapText="1"/>
    </xf>
    <xf numFmtId="0" fontId="11" fillId="31" borderId="35" xfId="0" applyFont="1" applyFill="1" applyBorder="1" applyAlignment="1">
      <alignment horizontal="center" vertical="center" wrapText="1"/>
    </xf>
    <xf numFmtId="0" fontId="11" fillId="31" borderId="36" xfId="0" applyFont="1" applyFill="1" applyBorder="1" applyAlignment="1">
      <alignment horizontal="center" vertical="center" wrapText="1"/>
    </xf>
    <xf numFmtId="0" fontId="11" fillId="31" borderId="38" xfId="0" applyFont="1" applyFill="1" applyBorder="1" applyAlignment="1">
      <alignment horizontal="center" vertical="center" wrapText="1"/>
    </xf>
    <xf numFmtId="0" fontId="37" fillId="41" borderId="30" xfId="0" applyFont="1" applyFill="1" applyBorder="1" applyAlignment="1">
      <alignment horizontal="center" vertical="center"/>
    </xf>
    <xf numFmtId="0" fontId="37" fillId="41" borderId="52" xfId="0" applyFont="1" applyFill="1" applyBorder="1" applyAlignment="1">
      <alignment horizontal="center" vertical="center"/>
    </xf>
    <xf numFmtId="0" fontId="11" fillId="41" borderId="17" xfId="0" applyFont="1" applyFill="1" applyBorder="1" applyAlignment="1">
      <alignment horizontal="center" vertical="center" wrapText="1"/>
    </xf>
    <xf numFmtId="0" fontId="37" fillId="41" borderId="15" xfId="0" applyFont="1" applyFill="1" applyBorder="1" applyAlignment="1">
      <alignment horizontal="center" vertical="center" wrapText="1"/>
    </xf>
    <xf numFmtId="0" fontId="37" fillId="41" borderId="16" xfId="0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37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33" borderId="48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49" xfId="0" applyFont="1" applyFill="1" applyBorder="1" applyAlignment="1">
      <alignment horizontal="left" vertical="center" wrapText="1"/>
    </xf>
    <xf numFmtId="0" fontId="42" fillId="33" borderId="32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42" fillId="33" borderId="65" xfId="0" applyFont="1" applyFill="1" applyBorder="1" applyAlignment="1">
      <alignment horizontal="center" vertical="center" wrapText="1"/>
    </xf>
    <xf numFmtId="0" fontId="42" fillId="33" borderId="48" xfId="0" applyFont="1" applyFill="1" applyBorder="1" applyAlignment="1">
      <alignment horizontal="left"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42" fillId="33" borderId="49" xfId="0" applyFont="1" applyFill="1" applyBorder="1" applyAlignment="1">
      <alignment horizontal="left" vertical="center" wrapText="1"/>
    </xf>
    <xf numFmtId="0" fontId="0" fillId="41" borderId="19" xfId="0" applyFont="1" applyFill="1" applyBorder="1" applyAlignment="1">
      <alignment horizontal="center" vertical="center" wrapText="1"/>
    </xf>
    <xf numFmtId="0" fontId="42" fillId="31" borderId="34" xfId="0" applyFont="1" applyFill="1" applyBorder="1" applyAlignment="1">
      <alignment horizontal="center" vertical="center" wrapText="1"/>
    </xf>
    <xf numFmtId="0" fontId="42" fillId="31" borderId="35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left" vertical="center" wrapText="1"/>
    </xf>
    <xf numFmtId="0" fontId="42" fillId="33" borderId="18" xfId="0" applyFont="1" applyFill="1" applyBorder="1" applyAlignment="1">
      <alignment horizontal="left" vertical="center" wrapText="1"/>
    </xf>
    <xf numFmtId="0" fontId="42" fillId="41" borderId="19" xfId="0" applyFont="1" applyFill="1" applyBorder="1" applyAlignment="1">
      <alignment horizontal="center" vertical="center" wrapText="1"/>
    </xf>
    <xf numFmtId="0" fontId="46" fillId="41" borderId="16" xfId="0" applyFont="1" applyFill="1" applyBorder="1" applyAlignment="1">
      <alignment horizontal="center" vertical="center" wrapText="1"/>
    </xf>
    <xf numFmtId="0" fontId="48" fillId="41" borderId="20" xfId="0" applyFont="1" applyFill="1" applyBorder="1" applyAlignment="1">
      <alignment horizontal="center" vertical="center" wrapText="1"/>
    </xf>
    <xf numFmtId="0" fontId="48" fillId="41" borderId="18" xfId="0" applyFont="1" applyFill="1" applyBorder="1" applyAlignment="1">
      <alignment horizontal="center" vertical="center" wrapText="1"/>
    </xf>
    <xf numFmtId="177" fontId="11" fillId="0" borderId="27" xfId="0" applyNumberFormat="1" applyFont="1" applyBorder="1" applyAlignment="1">
      <alignment horizontal="center" vertical="center" wrapText="1"/>
    </xf>
    <xf numFmtId="177" fontId="0" fillId="0" borderId="20" xfId="0" applyNumberFormat="1" applyFont="1" applyBorder="1" applyAlignment="1">
      <alignment horizontal="center" vertical="center" wrapText="1"/>
    </xf>
    <xf numFmtId="0" fontId="11" fillId="41" borderId="28" xfId="0" applyFont="1" applyFill="1" applyBorder="1" applyAlignment="1">
      <alignment horizontal="center" vertical="center" wrapText="1"/>
    </xf>
    <xf numFmtId="177" fontId="11" fillId="0" borderId="18" xfId="0" applyNumberFormat="1" applyFont="1" applyBorder="1" applyAlignment="1">
      <alignment horizontal="center" vertical="center" wrapText="1"/>
    </xf>
    <xf numFmtId="1" fontId="42" fillId="7" borderId="27" xfId="0" applyNumberFormat="1" applyFont="1" applyFill="1" applyBorder="1" applyAlignment="1">
      <alignment horizontal="center" vertical="center" wrapText="1"/>
    </xf>
    <xf numFmtId="1" fontId="42" fillId="7" borderId="28" xfId="0" applyNumberFormat="1" applyFont="1" applyFill="1" applyBorder="1" applyAlignment="1">
      <alignment horizontal="center" vertical="center" wrapText="1"/>
    </xf>
    <xf numFmtId="1" fontId="11" fillId="7" borderId="27" xfId="0" applyNumberFormat="1" applyFont="1" applyFill="1" applyBorder="1" applyAlignment="1">
      <alignment horizontal="center" vertical="center" wrapText="1"/>
    </xf>
    <xf numFmtId="1" fontId="11" fillId="7" borderId="28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177" fontId="42" fillId="33" borderId="69" xfId="0" applyNumberFormat="1" applyFont="1" applyFill="1" applyBorder="1" applyAlignment="1">
      <alignment horizontal="center" vertical="center" wrapText="1"/>
    </xf>
    <xf numFmtId="177" fontId="42" fillId="33" borderId="43" xfId="0" applyNumberFormat="1" applyFont="1" applyFill="1" applyBorder="1" applyAlignment="1">
      <alignment horizontal="center" vertical="center" wrapText="1"/>
    </xf>
    <xf numFmtId="177" fontId="11" fillId="0" borderId="19" xfId="0" applyNumberFormat="1" applyFont="1" applyBorder="1" applyAlignment="1">
      <alignment horizontal="center" vertical="center" wrapText="1"/>
    </xf>
    <xf numFmtId="177" fontId="11" fillId="0" borderId="20" xfId="0" applyNumberFormat="1" applyFont="1" applyBorder="1" applyAlignment="1">
      <alignment horizontal="center" vertical="center" wrapText="1"/>
    </xf>
    <xf numFmtId="1" fontId="42" fillId="7" borderId="81" xfId="0" applyNumberFormat="1" applyFont="1" applyFill="1" applyBorder="1" applyAlignment="1">
      <alignment horizontal="center" vertical="center" wrapText="1"/>
    </xf>
    <xf numFmtId="177" fontId="12" fillId="0" borderId="20" xfId="0" applyNumberFormat="1" applyFont="1" applyBorder="1" applyAlignment="1">
      <alignment horizontal="center" vertical="center" wrapText="1"/>
    </xf>
    <xf numFmtId="177" fontId="12" fillId="0" borderId="18" xfId="0" applyNumberFormat="1" applyFont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177" fontId="42" fillId="0" borderId="19" xfId="0" applyNumberFormat="1" applyFont="1" applyBorder="1" applyAlignment="1">
      <alignment horizontal="center" vertical="center" wrapText="1"/>
    </xf>
    <xf numFmtId="177" fontId="42" fillId="0" borderId="20" xfId="0" applyNumberFormat="1" applyFont="1" applyBorder="1" applyAlignment="1">
      <alignment horizontal="center" vertical="center" wrapText="1"/>
    </xf>
    <xf numFmtId="1" fontId="42" fillId="0" borderId="15" xfId="0" applyNumberFormat="1" applyFont="1" applyFill="1" applyBorder="1" applyAlignment="1">
      <alignment horizontal="center" vertical="center" wrapText="1"/>
    </xf>
    <xf numFmtId="1" fontId="42" fillId="0" borderId="53" xfId="0" applyNumberFormat="1" applyFont="1" applyFill="1" applyBorder="1" applyAlignment="1">
      <alignment horizontal="center" vertical="center" wrapText="1"/>
    </xf>
    <xf numFmtId="177" fontId="49" fillId="0" borderId="20" xfId="0" applyNumberFormat="1" applyFont="1" applyBorder="1" applyAlignment="1">
      <alignment horizontal="center" vertical="center" wrapText="1"/>
    </xf>
    <xf numFmtId="177" fontId="42" fillId="33" borderId="41" xfId="0" applyNumberFormat="1" applyFont="1" applyFill="1" applyBorder="1" applyAlignment="1">
      <alignment horizontal="center" vertical="center" wrapText="1"/>
    </xf>
    <xf numFmtId="1" fontId="42" fillId="0" borderId="27" xfId="0" applyNumberFormat="1" applyFont="1" applyFill="1" applyBorder="1" applyAlignment="1">
      <alignment horizontal="center" vertical="center" wrapText="1"/>
    </xf>
    <xf numFmtId="1" fontId="42" fillId="0" borderId="28" xfId="0" applyNumberFormat="1" applyFont="1" applyFill="1" applyBorder="1" applyAlignment="1">
      <alignment horizontal="center" vertical="center" wrapText="1"/>
    </xf>
    <xf numFmtId="177" fontId="11" fillId="40" borderId="49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53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37" fillId="2" borderId="27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1" fontId="37" fillId="7" borderId="18" xfId="0" applyNumberFormat="1" applyFont="1" applyFill="1" applyBorder="1" applyAlignment="1">
      <alignment horizontal="center" vertical="center" wrapText="1"/>
    </xf>
    <xf numFmtId="1" fontId="0" fillId="7" borderId="20" xfId="0" applyNumberFormat="1" applyFont="1" applyFill="1" applyBorder="1" applyAlignment="1">
      <alignment horizontal="center" vertical="center" wrapText="1"/>
    </xf>
    <xf numFmtId="1" fontId="11" fillId="7" borderId="37" xfId="0" applyNumberFormat="1" applyFont="1" applyFill="1" applyBorder="1" applyAlignment="1">
      <alignment horizontal="center" vertical="center" wrapText="1"/>
    </xf>
    <xf numFmtId="1" fontId="0" fillId="7" borderId="30" xfId="0" applyNumberFormat="1" applyFont="1" applyFill="1" applyBorder="1" applyAlignment="1">
      <alignment horizontal="center" vertical="center" wrapText="1"/>
    </xf>
    <xf numFmtId="1" fontId="42" fillId="7" borderId="15" xfId="0" applyNumberFormat="1" applyFont="1" applyFill="1" applyBorder="1" applyAlignment="1">
      <alignment horizontal="center" vertical="center" wrapText="1"/>
    </xf>
    <xf numFmtId="1" fontId="42" fillId="7" borderId="16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1" fontId="12" fillId="2" borderId="55" xfId="0" applyNumberFormat="1" applyFont="1" applyFill="1" applyBorder="1" applyAlignment="1">
      <alignment horizontal="center" vertical="center" wrapText="1"/>
    </xf>
    <xf numFmtId="1" fontId="12" fillId="2" borderId="73" xfId="0" applyNumberFormat="1" applyFont="1" applyFill="1" applyBorder="1" applyAlignment="1">
      <alignment horizontal="center" vertical="center" wrapText="1"/>
    </xf>
    <xf numFmtId="0" fontId="51" fillId="33" borderId="82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wrapText="1"/>
    </xf>
    <xf numFmtId="0" fontId="37" fillId="7" borderId="28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center" wrapText="1"/>
    </xf>
    <xf numFmtId="0" fontId="51" fillId="33" borderId="83" xfId="0" applyFont="1" applyFill="1" applyBorder="1" applyAlignment="1">
      <alignment horizontal="center" vertical="center"/>
    </xf>
    <xf numFmtId="1" fontId="42" fillId="7" borderId="23" xfId="0" applyNumberFormat="1" applyFont="1" applyFill="1" applyBorder="1" applyAlignment="1">
      <alignment horizontal="center" vertical="center" wrapText="1"/>
    </xf>
    <xf numFmtId="1" fontId="42" fillId="7" borderId="44" xfId="0" applyNumberFormat="1" applyFont="1" applyFill="1" applyBorder="1" applyAlignment="1">
      <alignment horizontal="center" vertical="center" wrapText="1"/>
    </xf>
    <xf numFmtId="0" fontId="44" fillId="2" borderId="74" xfId="0" applyFont="1" applyFill="1" applyBorder="1" applyAlignment="1">
      <alignment horizontal="center" vertical="center" wrapText="1"/>
    </xf>
    <xf numFmtId="0" fontId="44" fillId="2" borderId="39" xfId="0" applyFont="1" applyFill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center" vertical="center" wrapText="1"/>
    </xf>
    <xf numFmtId="0" fontId="37" fillId="7" borderId="42" xfId="0" applyFont="1" applyFill="1" applyBorder="1" applyAlignment="1">
      <alignment horizontal="center" vertical="center" wrapText="1"/>
    </xf>
    <xf numFmtId="1" fontId="37" fillId="2" borderId="76" xfId="0" applyNumberFormat="1" applyFont="1" applyFill="1" applyBorder="1" applyAlignment="1">
      <alignment vertical="center" wrapText="1"/>
    </xf>
    <xf numFmtId="1" fontId="0" fillId="2" borderId="40" xfId="0" applyNumberFormat="1" applyFont="1" applyFill="1" applyBorder="1" applyAlignment="1">
      <alignment vertical="center" wrapText="1"/>
    </xf>
    <xf numFmtId="1" fontId="37" fillId="2" borderId="80" xfId="0" applyNumberFormat="1" applyFont="1" applyFill="1" applyBorder="1" applyAlignment="1">
      <alignment vertical="center" wrapText="1"/>
    </xf>
    <xf numFmtId="1" fontId="37" fillId="2" borderId="16" xfId="0" applyNumberFormat="1" applyFont="1" applyFill="1" applyBorder="1" applyAlignment="1">
      <alignment horizontal="center" vertical="center" wrapText="1"/>
    </xf>
    <xf numFmtId="49" fontId="11" fillId="40" borderId="16" xfId="0" applyNumberFormat="1" applyFont="1" applyFill="1" applyBorder="1" applyAlignment="1">
      <alignment horizontal="center" vertical="center" wrapText="1"/>
    </xf>
    <xf numFmtId="49" fontId="11" fillId="40" borderId="18" xfId="0" applyNumberFormat="1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1" fontId="11" fillId="7" borderId="83" xfId="0" applyNumberFormat="1" applyFont="1" applyFill="1" applyBorder="1" applyAlignment="1">
      <alignment horizontal="center" vertical="center" wrapText="1"/>
    </xf>
    <xf numFmtId="1" fontId="11" fillId="7" borderId="16" xfId="0" applyNumberFormat="1" applyFont="1" applyFill="1" applyBorder="1" applyAlignment="1">
      <alignment horizontal="center" vertical="center" wrapText="1"/>
    </xf>
    <xf numFmtId="1" fontId="11" fillId="7" borderId="53" xfId="0" applyNumberFormat="1" applyFont="1" applyFill="1" applyBorder="1" applyAlignment="1">
      <alignment horizontal="center" vertical="center" wrapText="1"/>
    </xf>
    <xf numFmtId="1" fontId="11" fillId="7" borderId="57" xfId="0" applyNumberFormat="1" applyFont="1" applyFill="1" applyBorder="1" applyAlignment="1">
      <alignment horizontal="center" vertical="center" wrapText="1"/>
    </xf>
    <xf numFmtId="1" fontId="11" fillId="7" borderId="41" xfId="0" applyNumberFormat="1" applyFont="1" applyFill="1" applyBorder="1" applyAlignment="1">
      <alignment horizontal="center" vertical="center" wrapText="1"/>
    </xf>
    <xf numFmtId="0" fontId="42" fillId="2" borderId="29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2" fillId="2" borderId="29" xfId="0" applyFont="1" applyFill="1" applyBorder="1" applyAlignment="1">
      <alignment horizontal="center" wrapText="1"/>
    </xf>
    <xf numFmtId="0" fontId="45" fillId="2" borderId="39" xfId="0" applyFont="1" applyFill="1" applyBorder="1" applyAlignment="1">
      <alignment horizontal="center" vertical="center" wrapText="1"/>
    </xf>
    <xf numFmtId="0" fontId="42" fillId="2" borderId="79" xfId="0" applyFont="1" applyFill="1" applyBorder="1" applyAlignment="1">
      <alignment horizontal="center" wrapText="1"/>
    </xf>
    <xf numFmtId="0" fontId="44" fillId="7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2" fillId="7" borderId="46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42" fillId="7" borderId="29" xfId="0" applyFont="1" applyFill="1" applyBorder="1" applyAlignment="1">
      <alignment horizontal="center" wrapText="1"/>
    </xf>
    <xf numFmtId="0" fontId="42" fillId="7" borderId="79" xfId="0" applyFont="1" applyFill="1" applyBorder="1" applyAlignment="1">
      <alignment horizontal="center" wrapText="1"/>
    </xf>
    <xf numFmtId="0" fontId="45" fillId="2" borderId="54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wrapText="1"/>
    </xf>
    <xf numFmtId="0" fontId="12" fillId="2" borderId="65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37" fillId="7" borderId="30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37" fillId="2" borderId="36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49" fontId="16" fillId="33" borderId="65" xfId="0" applyNumberFormat="1" applyFont="1" applyFill="1" applyBorder="1" applyAlignment="1">
      <alignment horizontal="center" vertical="top" wrapText="1"/>
    </xf>
    <xf numFmtId="49" fontId="16" fillId="33" borderId="26" xfId="0" applyNumberFormat="1" applyFont="1" applyFill="1" applyBorder="1" applyAlignment="1">
      <alignment horizontal="center" vertical="top" wrapText="1"/>
    </xf>
    <xf numFmtId="0" fontId="51" fillId="33" borderId="84" xfId="0" applyFont="1" applyFill="1" applyBorder="1" applyAlignment="1">
      <alignment horizontal="center" vertical="center"/>
    </xf>
    <xf numFmtId="1" fontId="51" fillId="33" borderId="83" xfId="0" applyNumberFormat="1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textRotation="90" wrapText="1"/>
    </xf>
    <xf numFmtId="0" fontId="12" fillId="0" borderId="74" xfId="0" applyFont="1" applyBorder="1" applyAlignment="1">
      <alignment horizontal="center" vertical="center" textRotation="90" wrapText="1"/>
    </xf>
    <xf numFmtId="0" fontId="12" fillId="0" borderId="72" xfId="0" applyFont="1" applyBorder="1" applyAlignment="1">
      <alignment horizontal="center" vertical="center" textRotation="90" wrapText="1"/>
    </xf>
    <xf numFmtId="0" fontId="12" fillId="0" borderId="64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1" fontId="42" fillId="0" borderId="54" xfId="0" applyNumberFormat="1" applyFont="1" applyFill="1" applyBorder="1" applyAlignment="1">
      <alignment horizontal="center" vertical="center" wrapText="1"/>
    </xf>
    <xf numFmtId="1" fontId="42" fillId="0" borderId="74" xfId="0" applyNumberFormat="1" applyFont="1" applyFill="1" applyBorder="1" applyAlignment="1">
      <alignment horizontal="center" vertical="center" wrapText="1"/>
    </xf>
    <xf numFmtId="1" fontId="42" fillId="0" borderId="23" xfId="0" applyNumberFormat="1" applyFont="1" applyFill="1" applyBorder="1" applyAlignment="1">
      <alignment horizontal="center" vertical="center" wrapText="1"/>
    </xf>
    <xf numFmtId="1" fontId="42" fillId="0" borderId="22" xfId="0" applyNumberFormat="1" applyFont="1" applyFill="1" applyBorder="1" applyAlignment="1">
      <alignment horizontal="center" vertical="center" wrapText="1"/>
    </xf>
    <xf numFmtId="1" fontId="42" fillId="2" borderId="32" xfId="0" applyNumberFormat="1" applyFont="1" applyFill="1" applyBorder="1" applyAlignment="1">
      <alignment horizontal="center" vertical="center" wrapText="1"/>
    </xf>
    <xf numFmtId="1" fontId="49" fillId="2" borderId="31" xfId="0" applyNumberFormat="1" applyFont="1" applyFill="1" applyBorder="1" applyAlignment="1">
      <alignment horizontal="center" vertical="center" wrapText="1"/>
    </xf>
    <xf numFmtId="1" fontId="42" fillId="7" borderId="24" xfId="0" applyNumberFormat="1" applyFont="1" applyFill="1" applyBorder="1" applyAlignment="1">
      <alignment horizontal="center" vertical="center" wrapText="1"/>
    </xf>
    <xf numFmtId="1" fontId="49" fillId="7" borderId="26" xfId="0" applyNumberFormat="1" applyFont="1" applyFill="1" applyBorder="1" applyAlignment="1">
      <alignment horizontal="center" vertical="center" wrapText="1"/>
    </xf>
    <xf numFmtId="1" fontId="42" fillId="7" borderId="25" xfId="0" applyNumberFormat="1" applyFont="1" applyFill="1" applyBorder="1" applyAlignment="1">
      <alignment horizontal="center" vertical="center" wrapText="1"/>
    </xf>
    <xf numFmtId="1" fontId="49" fillId="7" borderId="46" xfId="0" applyNumberFormat="1" applyFont="1" applyFill="1" applyBorder="1" applyAlignment="1">
      <alignment horizontal="center" vertical="center" wrapText="1"/>
    </xf>
    <xf numFmtId="1" fontId="42" fillId="7" borderId="54" xfId="0" applyNumberFormat="1" applyFont="1" applyFill="1" applyBorder="1" applyAlignment="1">
      <alignment horizontal="center" vertical="center" wrapText="1"/>
    </xf>
    <xf numFmtId="1" fontId="42" fillId="7" borderId="74" xfId="0" applyNumberFormat="1" applyFont="1" applyFill="1" applyBorder="1" applyAlignment="1">
      <alignment horizontal="center" vertical="center" wrapText="1"/>
    </xf>
    <xf numFmtId="1" fontId="42" fillId="7" borderId="22" xfId="0" applyNumberFormat="1" applyFont="1" applyFill="1" applyBorder="1" applyAlignment="1">
      <alignment horizontal="center" vertical="center" wrapText="1"/>
    </xf>
    <xf numFmtId="0" fontId="37" fillId="2" borderId="3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2" borderId="49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1" fontId="37" fillId="7" borderId="16" xfId="0" applyNumberFormat="1" applyFont="1" applyFill="1" applyBorder="1" applyAlignment="1">
      <alignment horizontal="center" vertical="center" wrapText="1"/>
    </xf>
    <xf numFmtId="1" fontId="37" fillId="7" borderId="14" xfId="0" applyNumberFormat="1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1" fontId="42" fillId="7" borderId="31" xfId="0" applyNumberFormat="1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1" fontId="42" fillId="7" borderId="65" xfId="0" applyNumberFormat="1" applyFont="1" applyFill="1" applyBorder="1" applyAlignment="1">
      <alignment horizontal="center" vertical="center" wrapText="1"/>
    </xf>
    <xf numFmtId="1" fontId="37" fillId="7" borderId="16" xfId="0" applyNumberFormat="1" applyFont="1" applyFill="1" applyBorder="1" applyAlignment="1">
      <alignment wrapText="1"/>
    </xf>
    <xf numFmtId="1" fontId="37" fillId="7" borderId="18" xfId="0" applyNumberFormat="1" applyFont="1" applyFill="1" applyBorder="1" applyAlignment="1">
      <alignment wrapText="1"/>
    </xf>
    <xf numFmtId="1" fontId="37" fillId="7" borderId="15" xfId="0" applyNumberFormat="1" applyFont="1" applyFill="1" applyBorder="1" applyAlignment="1">
      <alignment horizontal="center" vertical="center" wrapText="1"/>
    </xf>
    <xf numFmtId="1" fontId="37" fillId="2" borderId="18" xfId="0" applyNumberFormat="1" applyFont="1" applyFill="1" applyBorder="1" applyAlignment="1">
      <alignment horizontal="center" vertical="center" wrapText="1"/>
    </xf>
    <xf numFmtId="1" fontId="42" fillId="7" borderId="34" xfId="0" applyNumberFormat="1" applyFont="1" applyFill="1" applyBorder="1" applyAlignment="1">
      <alignment horizontal="center" vertical="center" wrapText="1"/>
    </xf>
    <xf numFmtId="1" fontId="42" fillId="7" borderId="42" xfId="0" applyNumberFormat="1" applyFont="1" applyFill="1" applyBorder="1" applyAlignment="1">
      <alignment horizontal="center" vertical="center" wrapText="1"/>
    </xf>
    <xf numFmtId="1" fontId="42" fillId="7" borderId="68" xfId="0" applyNumberFormat="1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11" fillId="33" borderId="28" xfId="0" applyFont="1" applyFill="1" applyBorder="1" applyAlignment="1">
      <alignment horizontal="left" vertical="center" wrapText="1"/>
    </xf>
    <xf numFmtId="0" fontId="42" fillId="33" borderId="32" xfId="0" applyFont="1" applyFill="1" applyBorder="1" applyAlignment="1">
      <alignment horizontal="left" vertical="center" wrapText="1"/>
    </xf>
    <xf numFmtId="0" fontId="42" fillId="33" borderId="31" xfId="0" applyFont="1" applyFill="1" applyBorder="1" applyAlignment="1">
      <alignment horizontal="left" vertical="center" wrapText="1"/>
    </xf>
    <xf numFmtId="0" fontId="42" fillId="33" borderId="65" xfId="0" applyFont="1" applyFill="1" applyBorder="1" applyAlignment="1">
      <alignment horizontal="left" vertical="center" wrapText="1"/>
    </xf>
    <xf numFmtId="0" fontId="42" fillId="33" borderId="46" xfId="0" applyFont="1" applyFill="1" applyBorder="1" applyAlignment="1">
      <alignment horizontal="left" vertical="center" wrapText="1"/>
    </xf>
    <xf numFmtId="1" fontId="12" fillId="7" borderId="32" xfId="0" applyNumberFormat="1" applyFont="1" applyFill="1" applyBorder="1" applyAlignment="1">
      <alignment horizontal="center" vertical="center" wrapText="1"/>
    </xf>
    <xf numFmtId="1" fontId="12" fillId="7" borderId="31" xfId="0" applyNumberFormat="1" applyFont="1" applyFill="1" applyBorder="1" applyAlignment="1">
      <alignment horizontal="center" vertical="center" wrapText="1"/>
    </xf>
    <xf numFmtId="1" fontId="11" fillId="7" borderId="10" xfId="0" applyNumberFormat="1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/>
    </xf>
    <xf numFmtId="0" fontId="0" fillId="41" borderId="17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1" fontId="37" fillId="2" borderId="15" xfId="0" applyNumberFormat="1" applyFont="1" applyFill="1" applyBorder="1" applyAlignment="1">
      <alignment horizontal="center" vertical="center" wrapText="1"/>
    </xf>
    <xf numFmtId="1" fontId="37" fillId="7" borderId="13" xfId="0" applyNumberFormat="1" applyFont="1" applyFill="1" applyBorder="1" applyAlignment="1">
      <alignment horizontal="center" vertical="center" wrapText="1"/>
    </xf>
    <xf numFmtId="1" fontId="37" fillId="7" borderId="10" xfId="0" applyNumberFormat="1" applyFont="1" applyFill="1" applyBorder="1" applyAlignment="1">
      <alignment wrapText="1"/>
    </xf>
    <xf numFmtId="1" fontId="37" fillId="7" borderId="37" xfId="0" applyNumberFormat="1" applyFont="1" applyFill="1" applyBorder="1" applyAlignment="1">
      <alignment wrapText="1"/>
    </xf>
    <xf numFmtId="1" fontId="37" fillId="7" borderId="14" xfId="0" applyNumberFormat="1" applyFont="1" applyFill="1" applyBorder="1" applyAlignment="1">
      <alignment wrapText="1"/>
    </xf>
    <xf numFmtId="1" fontId="37" fillId="7" borderId="49" xfId="0" applyNumberFormat="1" applyFont="1" applyFill="1" applyBorder="1" applyAlignment="1">
      <alignment wrapText="1"/>
    </xf>
    <xf numFmtId="0" fontId="0" fillId="41" borderId="37" xfId="0" applyFont="1" applyFill="1" applyBorder="1" applyAlignment="1">
      <alignment horizontal="center"/>
    </xf>
    <xf numFmtId="0" fontId="42" fillId="41" borderId="1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177" fontId="11" fillId="33" borderId="19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77" fontId="11" fillId="40" borderId="10" xfId="0" applyNumberFormat="1" applyFont="1" applyFill="1" applyBorder="1" applyAlignment="1">
      <alignment horizontal="center" vertical="center" wrapText="1"/>
    </xf>
    <xf numFmtId="177" fontId="11" fillId="40" borderId="37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1" fontId="37" fillId="7" borderId="37" xfId="0" applyNumberFormat="1" applyFont="1" applyFill="1" applyBorder="1" applyAlignment="1">
      <alignment horizontal="center" vertical="center" wrapText="1"/>
    </xf>
    <xf numFmtId="1" fontId="37" fillId="7" borderId="30" xfId="0" applyNumberFormat="1" applyFont="1" applyFill="1" applyBorder="1" applyAlignment="1">
      <alignment horizontal="center" vertical="center" wrapText="1"/>
    </xf>
    <xf numFmtId="1" fontId="37" fillId="7" borderId="20" xfId="0" applyNumberFormat="1" applyFont="1" applyFill="1" applyBorder="1" applyAlignment="1">
      <alignment horizontal="center" vertical="center" wrapText="1"/>
    </xf>
    <xf numFmtId="1" fontId="11" fillId="7" borderId="36" xfId="0" applyNumberFormat="1" applyFont="1" applyFill="1" applyBorder="1" applyAlignment="1">
      <alignment horizontal="center" vertical="center" wrapText="1"/>
    </xf>
    <xf numFmtId="1" fontId="11" fillId="7" borderId="38" xfId="0" applyNumberFormat="1" applyFont="1" applyFill="1" applyBorder="1" applyAlignment="1">
      <alignment horizontal="center" vertical="center" wrapText="1"/>
    </xf>
    <xf numFmtId="1" fontId="37" fillId="7" borderId="36" xfId="0" applyNumberFormat="1" applyFont="1" applyFill="1" applyBorder="1" applyAlignment="1">
      <alignment horizontal="center" vertical="center" wrapText="1"/>
    </xf>
    <xf numFmtId="177" fontId="11" fillId="0" borderId="33" xfId="0" applyNumberFormat="1" applyFont="1" applyBorder="1" applyAlignment="1">
      <alignment horizontal="center" vertical="center" wrapText="1"/>
    </xf>
    <xf numFmtId="177" fontId="0" fillId="0" borderId="30" xfId="0" applyNumberFormat="1" applyFont="1" applyBorder="1" applyAlignment="1">
      <alignment horizontal="center" vertical="center" wrapText="1"/>
    </xf>
    <xf numFmtId="1" fontId="37" fillId="7" borderId="27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0" fontId="11" fillId="7" borderId="81" xfId="0" applyNumberFormat="1" applyFont="1" applyFill="1" applyBorder="1" applyAlignment="1">
      <alignment horizontal="center" vertical="center" wrapText="1"/>
    </xf>
    <xf numFmtId="49" fontId="11" fillId="7" borderId="81" xfId="0" applyNumberFormat="1" applyFont="1" applyFill="1" applyBorder="1" applyAlignment="1">
      <alignment horizontal="center" vertical="center" wrapText="1"/>
    </xf>
    <xf numFmtId="177" fontId="42" fillId="33" borderId="47" xfId="0" applyNumberFormat="1" applyFont="1" applyFill="1" applyBorder="1" applyAlignment="1">
      <alignment horizontal="center" vertical="center" wrapText="1"/>
    </xf>
    <xf numFmtId="177" fontId="42" fillId="33" borderId="48" xfId="0" applyNumberFormat="1" applyFont="1" applyFill="1" applyBorder="1" applyAlignment="1">
      <alignment horizontal="center" vertical="center" wrapText="1"/>
    </xf>
    <xf numFmtId="177" fontId="11" fillId="40" borderId="47" xfId="0" applyNumberFormat="1" applyFont="1" applyFill="1" applyBorder="1" applyAlignment="1">
      <alignment horizontal="center" vertical="center" wrapText="1"/>
    </xf>
    <xf numFmtId="177" fontId="0" fillId="40" borderId="48" xfId="0" applyNumberFormat="1" applyFont="1" applyFill="1" applyBorder="1" applyAlignment="1">
      <alignment/>
    </xf>
    <xf numFmtId="0" fontId="11" fillId="40" borderId="36" xfId="0" applyFont="1" applyFill="1" applyBorder="1" applyAlignment="1">
      <alignment horizontal="center" vertical="center" wrapText="1"/>
    </xf>
    <xf numFmtId="0" fontId="11" fillId="40" borderId="38" xfId="0" applyFont="1" applyFill="1" applyBorder="1" applyAlignment="1">
      <alignment horizontal="center" vertical="center" wrapText="1"/>
    </xf>
    <xf numFmtId="1" fontId="11" fillId="7" borderId="85" xfId="0" applyNumberFormat="1" applyFont="1" applyFill="1" applyBorder="1" applyAlignment="1">
      <alignment horizontal="center" vertical="center" wrapText="1"/>
    </xf>
    <xf numFmtId="1" fontId="42" fillId="7" borderId="32" xfId="0" applyNumberFormat="1" applyFont="1" applyFill="1" applyBorder="1" applyAlignment="1">
      <alignment horizontal="center" vertical="center" wrapText="1"/>
    </xf>
    <xf numFmtId="1" fontId="37" fillId="7" borderId="17" xfId="0" applyNumberFormat="1" applyFont="1" applyFill="1" applyBorder="1" applyAlignment="1">
      <alignment horizontal="center" vertical="center" wrapText="1"/>
    </xf>
    <xf numFmtId="1" fontId="37" fillId="7" borderId="10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51" xfId="0" applyFont="1" applyFill="1" applyBorder="1" applyAlignment="1">
      <alignment horizontal="center" vertical="center" wrapText="1"/>
    </xf>
    <xf numFmtId="1" fontId="42" fillId="7" borderId="84" xfId="0" applyNumberFormat="1" applyFont="1" applyFill="1" applyBorder="1" applyAlignment="1">
      <alignment horizontal="center" vertical="center" wrapText="1"/>
    </xf>
    <xf numFmtId="0" fontId="11" fillId="40" borderId="34" xfId="0" applyFont="1" applyFill="1" applyBorder="1" applyAlignment="1">
      <alignment horizontal="center" vertical="center" wrapText="1"/>
    </xf>
    <xf numFmtId="0" fontId="11" fillId="40" borderId="35" xfId="0" applyFont="1" applyFill="1" applyBorder="1" applyAlignment="1">
      <alignment horizontal="center" vertical="center" wrapText="1"/>
    </xf>
    <xf numFmtId="1" fontId="11" fillId="7" borderId="15" xfId="0" applyNumberFormat="1" applyFont="1" applyFill="1" applyBorder="1" applyAlignment="1">
      <alignment horizontal="center" vertical="center" wrapText="1"/>
    </xf>
    <xf numFmtId="1" fontId="42" fillId="7" borderId="29" xfId="0" applyNumberFormat="1" applyFont="1" applyFill="1" applyBorder="1" applyAlignment="1">
      <alignment horizontal="center" vertical="center" wrapText="1"/>
    </xf>
    <xf numFmtId="0" fontId="11" fillId="40" borderId="27" xfId="0" applyFont="1" applyFill="1" applyBorder="1" applyAlignment="1">
      <alignment horizontal="center" vertical="center" wrapText="1"/>
    </xf>
    <xf numFmtId="0" fontId="11" fillId="40" borderId="28" xfId="0" applyFont="1" applyFill="1" applyBorder="1" applyAlignment="1">
      <alignment horizontal="center" vertical="center" wrapText="1"/>
    </xf>
    <xf numFmtId="0" fontId="37" fillId="7" borderId="15" xfId="0" applyNumberFormat="1" applyFont="1" applyFill="1" applyBorder="1" applyAlignment="1">
      <alignment horizontal="center" vertical="center" wrapText="1"/>
    </xf>
    <xf numFmtId="177" fontId="11" fillId="40" borderId="58" xfId="0" applyNumberFormat="1" applyFont="1" applyFill="1" applyBorder="1" applyAlignment="1">
      <alignment horizontal="center" vertical="center" wrapText="1"/>
    </xf>
    <xf numFmtId="177" fontId="11" fillId="40" borderId="59" xfId="0" applyNumberFormat="1" applyFont="1" applyFill="1" applyBorder="1" applyAlignment="1">
      <alignment horizontal="center" vertical="center" wrapText="1"/>
    </xf>
    <xf numFmtId="177" fontId="11" fillId="40" borderId="33" xfId="0" applyNumberFormat="1" applyFont="1" applyFill="1" applyBorder="1" applyAlignment="1">
      <alignment horizontal="center" vertical="center" wrapText="1"/>
    </xf>
    <xf numFmtId="177" fontId="0" fillId="40" borderId="30" xfId="0" applyNumberFormat="1" applyFont="1" applyFill="1" applyBorder="1" applyAlignment="1">
      <alignment/>
    </xf>
    <xf numFmtId="1" fontId="11" fillId="7" borderId="86" xfId="0" applyNumberFormat="1" applyFont="1" applyFill="1" applyBorder="1" applyAlignment="1">
      <alignment horizontal="center" vertical="center" wrapText="1"/>
    </xf>
    <xf numFmtId="177" fontId="11" fillId="40" borderId="30" xfId="0" applyNumberFormat="1" applyFont="1" applyFill="1" applyBorder="1" applyAlignment="1">
      <alignment horizontal="center" vertical="center" wrapText="1"/>
    </xf>
    <xf numFmtId="177" fontId="11" fillId="40" borderId="68" xfId="0" applyNumberFormat="1" applyFont="1" applyFill="1" applyBorder="1" applyAlignment="1">
      <alignment horizontal="center" vertical="center" wrapText="1"/>
    </xf>
    <xf numFmtId="177" fontId="11" fillId="40" borderId="40" xfId="0" applyNumberFormat="1" applyFont="1" applyFill="1" applyBorder="1" applyAlignment="1">
      <alignment horizontal="center" vertical="center" wrapText="1"/>
    </xf>
    <xf numFmtId="0" fontId="0" fillId="41" borderId="53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43" fillId="33" borderId="54" xfId="0" applyFont="1" applyFill="1" applyBorder="1" applyAlignment="1">
      <alignment horizontal="center" vertical="center" wrapText="1"/>
    </xf>
    <xf numFmtId="0" fontId="43" fillId="33" borderId="74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37" fillId="7" borderId="29" xfId="0" applyFont="1" applyFill="1" applyBorder="1" applyAlignment="1">
      <alignment horizontal="center" vertical="center" wrapText="1"/>
    </xf>
    <xf numFmtId="0" fontId="37" fillId="7" borderId="39" xfId="0" applyFont="1" applyFill="1" applyBorder="1" applyAlignment="1">
      <alignment horizontal="center" vertical="center" wrapText="1"/>
    </xf>
    <xf numFmtId="1" fontId="37" fillId="2" borderId="10" xfId="0" applyNumberFormat="1" applyFont="1" applyFill="1" applyBorder="1" applyAlignment="1">
      <alignment horizontal="center" vertical="center" wrapText="1"/>
    </xf>
    <xf numFmtId="1" fontId="37" fillId="2" borderId="37" xfId="0" applyNumberFormat="1" applyFont="1" applyFill="1" applyBorder="1" applyAlignment="1">
      <alignment horizontal="center" vertical="center" wrapText="1"/>
    </xf>
    <xf numFmtId="1" fontId="11" fillId="7" borderId="52" xfId="0" applyNumberFormat="1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53" xfId="0" applyFont="1" applyFill="1" applyBorder="1" applyAlignment="1">
      <alignment horizontal="center" vertical="center" wrapText="1"/>
    </xf>
    <xf numFmtId="0" fontId="37" fillId="7" borderId="37" xfId="0" applyFont="1" applyFill="1" applyBorder="1" applyAlignment="1">
      <alignment horizontal="center" vertical="center" wrapText="1"/>
    </xf>
    <xf numFmtId="0" fontId="0" fillId="7" borderId="38" xfId="0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vertical="center" wrapText="1"/>
    </xf>
    <xf numFmtId="0" fontId="37" fillId="2" borderId="20" xfId="0" applyFont="1" applyFill="1" applyBorder="1" applyAlignment="1">
      <alignment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 wrapText="1"/>
    </xf>
    <xf numFmtId="0" fontId="12" fillId="7" borderId="49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37" fillId="2" borderId="27" xfId="0" applyFont="1" applyFill="1" applyBorder="1" applyAlignment="1">
      <alignment vertical="center" wrapText="1"/>
    </xf>
    <xf numFmtId="0" fontId="37" fillId="7" borderId="33" xfId="0" applyFont="1" applyFill="1" applyBorder="1" applyAlignment="1">
      <alignment horizontal="center" vertical="center" wrapText="1"/>
    </xf>
    <xf numFmtId="0" fontId="0" fillId="7" borderId="30" xfId="0" applyFont="1" applyFill="1" applyBorder="1" applyAlignment="1">
      <alignment horizontal="center" vertical="center" wrapText="1"/>
    </xf>
    <xf numFmtId="0" fontId="12" fillId="7" borderId="48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0" fontId="37" fillId="7" borderId="27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37" fillId="7" borderId="52" xfId="0" applyFont="1" applyFill="1" applyBorder="1" applyAlignment="1">
      <alignment horizontal="center" vertical="center" wrapText="1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0" fontId="37" fillId="2" borderId="28" xfId="0" applyFont="1" applyFill="1" applyBorder="1" applyAlignment="1">
      <alignment horizontal="center" vertical="center" wrapText="1"/>
    </xf>
    <xf numFmtId="0" fontId="37" fillId="7" borderId="3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37" fillId="2" borderId="51" xfId="0" applyFont="1" applyFill="1" applyBorder="1" applyAlignment="1">
      <alignment horizontal="center" vertical="center" wrapText="1"/>
    </xf>
    <xf numFmtId="1" fontId="37" fillId="7" borderId="49" xfId="0" applyNumberFormat="1" applyFont="1" applyFill="1" applyBorder="1" applyAlignment="1">
      <alignment horizontal="center" vertical="center" wrapText="1"/>
    </xf>
    <xf numFmtId="177" fontId="11" fillId="40" borderId="15" xfId="0" applyNumberFormat="1" applyFont="1" applyFill="1" applyBorder="1" applyAlignment="1">
      <alignment horizontal="center" vertical="center" wrapText="1"/>
    </xf>
    <xf numFmtId="0" fontId="42" fillId="41" borderId="23" xfId="0" applyFont="1" applyFill="1" applyBorder="1" applyAlignment="1">
      <alignment horizontal="center" vertical="center" wrapText="1"/>
    </xf>
    <xf numFmtId="0" fontId="42" fillId="41" borderId="22" xfId="0" applyFont="1" applyFill="1" applyBorder="1" applyAlignment="1">
      <alignment horizontal="center" vertical="center" wrapText="1"/>
    </xf>
    <xf numFmtId="1" fontId="42" fillId="40" borderId="54" xfId="0" applyNumberFormat="1" applyFont="1" applyFill="1" applyBorder="1" applyAlignment="1">
      <alignment horizontal="center" vertical="center" wrapText="1"/>
    </xf>
    <xf numFmtId="1" fontId="42" fillId="40" borderId="74" xfId="0" applyNumberFormat="1" applyFont="1" applyFill="1" applyBorder="1" applyAlignment="1">
      <alignment horizontal="center" vertical="center" wrapText="1"/>
    </xf>
    <xf numFmtId="1" fontId="42" fillId="40" borderId="23" xfId="0" applyNumberFormat="1" applyFont="1" applyFill="1" applyBorder="1" applyAlignment="1">
      <alignment horizontal="center" vertical="center" wrapText="1"/>
    </xf>
    <xf numFmtId="1" fontId="42" fillId="40" borderId="22" xfId="0" applyNumberFormat="1" applyFont="1" applyFill="1" applyBorder="1" applyAlignment="1">
      <alignment horizontal="center" vertical="center" wrapText="1"/>
    </xf>
    <xf numFmtId="177" fontId="11" fillId="40" borderId="87" xfId="0" applyNumberFormat="1" applyFont="1" applyFill="1" applyBorder="1" applyAlignment="1">
      <alignment horizontal="center" vertical="center" wrapText="1"/>
    </xf>
    <xf numFmtId="177" fontId="11" fillId="40" borderId="73" xfId="0" applyNumberFormat="1" applyFont="1" applyFill="1" applyBorder="1" applyAlignment="1">
      <alignment horizontal="center" vertical="center" wrapText="1"/>
    </xf>
    <xf numFmtId="0" fontId="12" fillId="41" borderId="25" xfId="0" applyFont="1" applyFill="1" applyBorder="1" applyAlignment="1">
      <alignment horizontal="center" vertical="center" wrapText="1"/>
    </xf>
    <xf numFmtId="0" fontId="12" fillId="41" borderId="26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left" vertical="center" wrapText="1"/>
    </xf>
    <xf numFmtId="0" fontId="11" fillId="33" borderId="41" xfId="0" applyFont="1" applyFill="1" applyBorder="1" applyAlignment="1">
      <alignment horizontal="left" vertical="center" wrapText="1"/>
    </xf>
    <xf numFmtId="0" fontId="11" fillId="33" borderId="80" xfId="0" applyFont="1" applyFill="1" applyBorder="1" applyAlignment="1">
      <alignment horizontal="left" vertical="center" wrapText="1"/>
    </xf>
    <xf numFmtId="0" fontId="42" fillId="41" borderId="44" xfId="0" applyFont="1" applyFill="1" applyBorder="1" applyAlignment="1">
      <alignment horizontal="center" vertical="center" wrapText="1"/>
    </xf>
    <xf numFmtId="0" fontId="42" fillId="33" borderId="40" xfId="0" applyFont="1" applyFill="1" applyBorder="1" applyAlignment="1">
      <alignment horizontal="center" vertical="center" wrapText="1"/>
    </xf>
    <xf numFmtId="0" fontId="42" fillId="33" borderId="41" xfId="0" applyFont="1" applyFill="1" applyBorder="1" applyAlignment="1">
      <alignment horizontal="center" vertical="center" wrapText="1"/>
    </xf>
    <xf numFmtId="0" fontId="42" fillId="33" borderId="80" xfId="0" applyFont="1" applyFill="1" applyBorder="1" applyAlignment="1">
      <alignment horizontal="center" vertical="center" wrapText="1"/>
    </xf>
    <xf numFmtId="0" fontId="42" fillId="33" borderId="59" xfId="0" applyFont="1" applyFill="1" applyBorder="1" applyAlignment="1">
      <alignment horizontal="center" vertical="center" wrapText="1"/>
    </xf>
    <xf numFmtId="0" fontId="42" fillId="33" borderId="67" xfId="0" applyFont="1" applyFill="1" applyBorder="1" applyAlignment="1">
      <alignment horizontal="center" vertical="center" wrapText="1"/>
    </xf>
    <xf numFmtId="0" fontId="42" fillId="33" borderId="60" xfId="0" applyFont="1" applyFill="1" applyBorder="1" applyAlignment="1">
      <alignment horizontal="center" vertical="center" wrapText="1"/>
    </xf>
    <xf numFmtId="0" fontId="11" fillId="41" borderId="57" xfId="0" applyFont="1" applyFill="1" applyBorder="1" applyAlignment="1">
      <alignment horizontal="center" vertical="center" wrapText="1"/>
    </xf>
    <xf numFmtId="0" fontId="11" fillId="41" borderId="41" xfId="0" applyFont="1" applyFill="1" applyBorder="1" applyAlignment="1">
      <alignment horizontal="center" vertical="center" wrapText="1"/>
    </xf>
    <xf numFmtId="0" fontId="42" fillId="41" borderId="72" xfId="0" applyFont="1" applyFill="1" applyBorder="1" applyAlignment="1">
      <alignment horizontal="center" vertical="center" wrapText="1"/>
    </xf>
    <xf numFmtId="0" fontId="42" fillId="41" borderId="0" xfId="0" applyFont="1" applyFill="1" applyBorder="1" applyAlignment="1">
      <alignment horizontal="center" vertical="center" wrapText="1"/>
    </xf>
    <xf numFmtId="1" fontId="42" fillId="40" borderId="68" xfId="0" applyNumberFormat="1" applyFont="1" applyFill="1" applyBorder="1" applyAlignment="1">
      <alignment horizontal="center" vertical="center" wrapText="1"/>
    </xf>
    <xf numFmtId="1" fontId="42" fillId="40" borderId="45" xfId="0" applyNumberFormat="1" applyFont="1" applyFill="1" applyBorder="1" applyAlignment="1">
      <alignment horizontal="center" vertical="center" wrapText="1"/>
    </xf>
    <xf numFmtId="1" fontId="42" fillId="40" borderId="58" xfId="0" applyNumberFormat="1" applyFont="1" applyFill="1" applyBorder="1" applyAlignment="1">
      <alignment horizontal="center" vertical="center" wrapText="1"/>
    </xf>
    <xf numFmtId="1" fontId="42" fillId="40" borderId="61" xfId="0" applyNumberFormat="1" applyFont="1" applyFill="1" applyBorder="1" applyAlignment="1">
      <alignment horizontal="center" vertical="center" wrapText="1"/>
    </xf>
    <xf numFmtId="1" fontId="11" fillId="7" borderId="84" xfId="0" applyNumberFormat="1" applyFont="1" applyFill="1" applyBorder="1" applyAlignment="1">
      <alignment horizontal="center" vertical="center" wrapText="1"/>
    </xf>
    <xf numFmtId="49" fontId="11" fillId="40" borderId="14" xfId="0" applyNumberFormat="1" applyFont="1" applyFill="1" applyBorder="1" applyAlignment="1">
      <alignment horizontal="center" vertical="center" wrapText="1"/>
    </xf>
    <xf numFmtId="49" fontId="11" fillId="40" borderId="49" xfId="0" applyNumberFormat="1" applyFont="1" applyFill="1" applyBorder="1" applyAlignment="1">
      <alignment horizontal="center" vertical="center" wrapText="1"/>
    </xf>
    <xf numFmtId="177" fontId="11" fillId="40" borderId="41" xfId="0" applyNumberFormat="1" applyFont="1" applyFill="1" applyBorder="1" applyAlignment="1">
      <alignment horizontal="center" vertical="center" wrapText="1"/>
    </xf>
    <xf numFmtId="49" fontId="11" fillId="40" borderId="40" xfId="0" applyNumberFormat="1" applyFont="1" applyFill="1" applyBorder="1" applyAlignment="1">
      <alignment horizontal="center" vertical="center" wrapText="1"/>
    </xf>
    <xf numFmtId="49" fontId="11" fillId="40" borderId="80" xfId="0" applyNumberFormat="1" applyFont="1" applyFill="1" applyBorder="1" applyAlignment="1">
      <alignment horizontal="center" vertical="center" wrapText="1"/>
    </xf>
    <xf numFmtId="1" fontId="42" fillId="7" borderId="55" xfId="0" applyNumberFormat="1" applyFont="1" applyFill="1" applyBorder="1" applyAlignment="1">
      <alignment horizontal="center" vertical="center" wrapText="1"/>
    </xf>
    <xf numFmtId="0" fontId="41" fillId="7" borderId="29" xfId="0" applyFont="1" applyFill="1" applyBorder="1" applyAlignment="1">
      <alignment horizontal="center" vertical="center" wrapText="1"/>
    </xf>
    <xf numFmtId="0" fontId="41" fillId="7" borderId="24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74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7" borderId="54" xfId="0" applyFont="1" applyFill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1" fontId="37" fillId="2" borderId="41" xfId="0" applyNumberFormat="1" applyFont="1" applyFill="1" applyBorder="1" applyAlignment="1">
      <alignment horizontal="center" vertical="center" wrapText="1"/>
    </xf>
    <xf numFmtId="1" fontId="37" fillId="2" borderId="80" xfId="0" applyNumberFormat="1" applyFont="1" applyFill="1" applyBorder="1" applyAlignment="1">
      <alignment horizontal="center" vertical="center" wrapText="1"/>
    </xf>
    <xf numFmtId="1" fontId="42" fillId="7" borderId="80" xfId="0" applyNumberFormat="1" applyFont="1" applyFill="1" applyBorder="1" applyAlignment="1">
      <alignment horizontal="center" vertical="center" wrapText="1"/>
    </xf>
    <xf numFmtId="1" fontId="42" fillId="7" borderId="40" xfId="0" applyNumberFormat="1" applyFont="1" applyFill="1" applyBorder="1" applyAlignment="1">
      <alignment horizontal="center" vertical="center" wrapText="1"/>
    </xf>
    <xf numFmtId="1" fontId="42" fillId="7" borderId="60" xfId="0" applyNumberFormat="1" applyFont="1" applyFill="1" applyBorder="1" applyAlignment="1">
      <alignment horizontal="center" vertical="center" wrapText="1"/>
    </xf>
    <xf numFmtId="1" fontId="42" fillId="7" borderId="59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1" fontId="42" fillId="7" borderId="56" xfId="0" applyNumberFormat="1" applyFont="1" applyFill="1" applyBorder="1" applyAlignment="1">
      <alignment horizontal="center" vertical="center" wrapText="1"/>
    </xf>
    <xf numFmtId="1" fontId="42" fillId="7" borderId="69" xfId="0" applyNumberFormat="1" applyFont="1" applyFill="1" applyBorder="1" applyAlignment="1">
      <alignment horizontal="center" vertical="center" wrapText="1"/>
    </xf>
    <xf numFmtId="1" fontId="11" fillId="2" borderId="57" xfId="0" applyNumberFormat="1" applyFont="1" applyFill="1" applyBorder="1" applyAlignment="1">
      <alignment horizontal="center" vertical="center" wrapText="1"/>
    </xf>
    <xf numFmtId="1" fontId="11" fillId="2" borderId="41" xfId="0" applyNumberFormat="1" applyFont="1" applyFill="1" applyBorder="1" applyAlignment="1">
      <alignment horizontal="center" vertical="center" wrapText="1"/>
    </xf>
    <xf numFmtId="1" fontId="12" fillId="7" borderId="55" xfId="0" applyNumberFormat="1" applyFont="1" applyFill="1" applyBorder="1" applyAlignment="1">
      <alignment horizontal="center" vertical="center" wrapText="1"/>
    </xf>
    <xf numFmtId="1" fontId="12" fillId="7" borderId="73" xfId="0" applyNumberFormat="1" applyFont="1" applyFill="1" applyBorder="1" applyAlignment="1">
      <alignment horizontal="center" vertical="center" wrapText="1"/>
    </xf>
    <xf numFmtId="0" fontId="12" fillId="7" borderId="44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1" fontId="37" fillId="7" borderId="40" xfId="0" applyNumberFormat="1" applyFont="1" applyFill="1" applyBorder="1" applyAlignment="1">
      <alignment horizontal="center" vertical="center" wrapText="1"/>
    </xf>
    <xf numFmtId="1" fontId="37" fillId="7" borderId="41" xfId="0" applyNumberFormat="1" applyFont="1" applyFill="1" applyBorder="1" applyAlignment="1">
      <alignment horizontal="center" vertical="center" wrapText="1"/>
    </xf>
    <xf numFmtId="1" fontId="12" fillId="7" borderId="87" xfId="0" applyNumberFormat="1" applyFont="1" applyFill="1" applyBorder="1" applyAlignment="1">
      <alignment horizontal="center" vertical="center" wrapText="1"/>
    </xf>
    <xf numFmtId="1" fontId="12" fillId="2" borderId="56" xfId="0" applyNumberFormat="1" applyFont="1" applyFill="1" applyBorder="1" applyAlignment="1">
      <alignment horizontal="center" vertical="center" wrapText="1"/>
    </xf>
    <xf numFmtId="0" fontId="12" fillId="7" borderId="88" xfId="0" applyFont="1" applyFill="1" applyBorder="1" applyAlignment="1">
      <alignment horizontal="center" vertical="center" wrapText="1"/>
    </xf>
    <xf numFmtId="0" fontId="12" fillId="7" borderId="77" xfId="0" applyFont="1" applyFill="1" applyBorder="1" applyAlignment="1">
      <alignment horizontal="center" vertical="center" wrapText="1"/>
    </xf>
    <xf numFmtId="1" fontId="37" fillId="7" borderId="57" xfId="0" applyNumberFormat="1" applyFont="1" applyFill="1" applyBorder="1" applyAlignment="1">
      <alignment horizontal="center" vertical="center" wrapText="1"/>
    </xf>
    <xf numFmtId="1" fontId="37" fillId="2" borderId="20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27" xfId="0" applyNumberFormat="1" applyFont="1" applyFill="1" applyBorder="1" applyAlignment="1">
      <alignment horizontal="center" vertical="center" wrapText="1"/>
    </xf>
    <xf numFmtId="1" fontId="0" fillId="2" borderId="20" xfId="0" applyNumberFormat="1" applyFont="1" applyFill="1" applyBorder="1" applyAlignment="1">
      <alignment horizontal="center" vertical="center" wrapText="1"/>
    </xf>
    <xf numFmtId="1" fontId="11" fillId="2" borderId="17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1" fontId="0" fillId="2" borderId="19" xfId="0" applyNumberFormat="1" applyFont="1" applyFill="1" applyBorder="1" applyAlignment="1">
      <alignment horizontal="center" vertical="center" wrapText="1"/>
    </xf>
    <xf numFmtId="1" fontId="37" fillId="2" borderId="27" xfId="0" applyNumberFormat="1" applyFont="1" applyFill="1" applyBorder="1" applyAlignment="1">
      <alignment horizontal="center" vertical="center" wrapText="1"/>
    </xf>
    <xf numFmtId="1" fontId="12" fillId="7" borderId="65" xfId="0" applyNumberFormat="1" applyFont="1" applyFill="1" applyBorder="1" applyAlignment="1">
      <alignment horizontal="center" vertical="center" wrapText="1"/>
    </xf>
    <xf numFmtId="1" fontId="37" fillId="2" borderId="17" xfId="0" applyNumberFormat="1" applyFont="1" applyFill="1" applyBorder="1" applyAlignment="1">
      <alignment horizontal="center" vertical="center" wrapText="1"/>
    </xf>
    <xf numFmtId="1" fontId="11" fillId="7" borderId="42" xfId="0" applyNumberFormat="1" applyFont="1" applyFill="1" applyBorder="1" applyAlignment="1">
      <alignment horizontal="center" vertical="center" wrapText="1"/>
    </xf>
    <xf numFmtId="1" fontId="12" fillId="2" borderId="87" xfId="0" applyNumberFormat="1" applyFont="1" applyFill="1" applyBorder="1" applyAlignment="1">
      <alignment horizontal="center" vertical="center" wrapText="1"/>
    </xf>
    <xf numFmtId="1" fontId="42" fillId="7" borderId="21" xfId="0" applyNumberFormat="1" applyFont="1" applyFill="1" applyBorder="1" applyAlignment="1">
      <alignment horizontal="center" vertical="center" wrapText="1"/>
    </xf>
    <xf numFmtId="1" fontId="42" fillId="7" borderId="43" xfId="0" applyNumberFormat="1" applyFont="1" applyFill="1" applyBorder="1" applyAlignment="1">
      <alignment horizontal="center" vertical="center" wrapText="1"/>
    </xf>
    <xf numFmtId="0" fontId="12" fillId="2" borderId="77" xfId="0" applyFont="1" applyFill="1" applyBorder="1" applyAlignment="1">
      <alignment horizontal="center" vertical="center" wrapText="1"/>
    </xf>
    <xf numFmtId="1" fontId="37" fillId="2" borderId="57" xfId="0" applyNumberFormat="1" applyFont="1" applyFill="1" applyBorder="1" applyAlignment="1">
      <alignment horizontal="center" vertical="center" wrapText="1"/>
    </xf>
    <xf numFmtId="1" fontId="11" fillId="7" borderId="17" xfId="0" applyNumberFormat="1" applyFont="1" applyFill="1" applyBorder="1" applyAlignment="1">
      <alignment horizontal="center" vertical="center" wrapText="1"/>
    </xf>
    <xf numFmtId="1" fontId="0" fillId="7" borderId="16" xfId="0" applyNumberFormat="1" applyFont="1" applyFill="1" applyBorder="1" applyAlignment="1">
      <alignment horizontal="center" vertical="center" wrapText="1"/>
    </xf>
    <xf numFmtId="49" fontId="0" fillId="40" borderId="19" xfId="0" applyNumberFormat="1" applyFont="1" applyFill="1" applyBorder="1" applyAlignment="1">
      <alignment horizontal="center" vertical="center" wrapText="1"/>
    </xf>
    <xf numFmtId="49" fontId="11" fillId="40" borderId="10" xfId="0" applyNumberFormat="1" applyFont="1" applyFill="1" applyBorder="1" applyAlignment="1">
      <alignment horizontal="center" vertical="center" wrapText="1"/>
    </xf>
    <xf numFmtId="49" fontId="11" fillId="40" borderId="37" xfId="0" applyNumberFormat="1" applyFont="1" applyFill="1" applyBorder="1" applyAlignment="1">
      <alignment horizontal="center" vertical="center" wrapText="1"/>
    </xf>
    <xf numFmtId="49" fontId="11" fillId="40" borderId="27" xfId="0" applyNumberFormat="1" applyFont="1" applyFill="1" applyBorder="1" applyAlignment="1">
      <alignment horizontal="center" vertical="center" wrapText="1"/>
    </xf>
    <xf numFmtId="49" fontId="11" fillId="40" borderId="28" xfId="0" applyNumberFormat="1" applyFont="1" applyFill="1" applyBorder="1" applyAlignment="1">
      <alignment horizontal="center" vertical="center" wrapText="1"/>
    </xf>
    <xf numFmtId="1" fontId="11" fillId="7" borderId="37" xfId="0" applyNumberFormat="1" applyFont="1" applyFill="1" applyBorder="1" applyAlignment="1">
      <alignment horizontal="center" vertical="top" wrapText="1"/>
    </xf>
    <xf numFmtId="1" fontId="0" fillId="7" borderId="33" xfId="0" applyNumberFormat="1" applyFont="1" applyFill="1" applyBorder="1" applyAlignment="1">
      <alignment horizontal="center" vertical="top" wrapText="1"/>
    </xf>
    <xf numFmtId="1" fontId="0" fillId="7" borderId="19" xfId="0" applyNumberFormat="1" applyFont="1" applyFill="1" applyBorder="1" applyAlignment="1">
      <alignment wrapText="1"/>
    </xf>
    <xf numFmtId="1" fontId="0" fillId="7" borderId="33" xfId="0" applyNumberFormat="1" applyFont="1" applyFill="1" applyBorder="1" applyAlignment="1">
      <alignment wrapText="1"/>
    </xf>
    <xf numFmtId="1" fontId="12" fillId="7" borderId="50" xfId="0" applyNumberFormat="1" applyFont="1" applyFill="1" applyBorder="1" applyAlignment="1">
      <alignment horizontal="center" vertical="center" wrapText="1"/>
    </xf>
    <xf numFmtId="1" fontId="0" fillId="2" borderId="45" xfId="0" applyNumberFormat="1" applyFont="1" applyFill="1" applyBorder="1" applyAlignment="1">
      <alignment vertical="center" wrapText="1"/>
    </xf>
    <xf numFmtId="0" fontId="37" fillId="2" borderId="28" xfId="0" applyFont="1" applyFill="1" applyBorder="1" applyAlignment="1">
      <alignment vertical="center" wrapText="1"/>
    </xf>
    <xf numFmtId="1" fontId="12" fillId="7" borderId="89" xfId="0" applyNumberFormat="1" applyFont="1" applyFill="1" applyBorder="1" applyAlignment="1">
      <alignment horizontal="center" vertical="center" wrapText="1"/>
    </xf>
    <xf numFmtId="1" fontId="42" fillId="7" borderId="14" xfId="0" applyNumberFormat="1" applyFont="1" applyFill="1" applyBorder="1" applyAlignment="1">
      <alignment horizontal="center" vertical="center" wrapText="1"/>
    </xf>
    <xf numFmtId="1" fontId="42" fillId="7" borderId="51" xfId="0" applyNumberFormat="1" applyFont="1" applyFill="1" applyBorder="1" applyAlignment="1">
      <alignment horizontal="center" vertical="center" wrapText="1"/>
    </xf>
    <xf numFmtId="0" fontId="12" fillId="7" borderId="3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51" xfId="0" applyNumberFormat="1" applyFont="1" applyFill="1" applyBorder="1" applyAlignment="1">
      <alignment horizontal="center" vertical="center" wrapText="1"/>
    </xf>
    <xf numFmtId="1" fontId="42" fillId="7" borderId="13" xfId="0" applyNumberFormat="1" applyFont="1" applyFill="1" applyBorder="1" applyAlignment="1">
      <alignment horizontal="center" vertical="center" wrapText="1"/>
    </xf>
    <xf numFmtId="1" fontId="11" fillId="7" borderId="18" xfId="0" applyNumberFormat="1" applyFont="1" applyFill="1" applyBorder="1" applyAlignment="1">
      <alignment horizontal="center" vertical="center" wrapText="1"/>
    </xf>
    <xf numFmtId="1" fontId="11" fillId="7" borderId="20" xfId="0" applyNumberFormat="1" applyFont="1" applyFill="1" applyBorder="1" applyAlignment="1">
      <alignment horizontal="center" vertical="center" wrapText="1"/>
    </xf>
    <xf numFmtId="1" fontId="0" fillId="7" borderId="19" xfId="0" applyNumberFormat="1" applyFont="1" applyFill="1" applyBorder="1" applyAlignment="1">
      <alignment horizontal="center" vertical="center" wrapText="1"/>
    </xf>
    <xf numFmtId="1" fontId="42" fillId="7" borderId="18" xfId="0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37" fillId="2" borderId="30" xfId="0" applyFont="1" applyFill="1" applyBorder="1" applyAlignment="1">
      <alignment horizontal="center" vertical="center" wrapText="1"/>
    </xf>
    <xf numFmtId="0" fontId="12" fillId="7" borderId="51" xfId="0" applyFont="1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1" fontId="0" fillId="2" borderId="76" xfId="0" applyNumberFormat="1" applyFont="1" applyFill="1" applyBorder="1" applyAlignment="1">
      <alignment vertical="center" wrapText="1"/>
    </xf>
    <xf numFmtId="1" fontId="37" fillId="2" borderId="68" xfId="0" applyNumberFormat="1" applyFont="1" applyFill="1" applyBorder="1" applyAlignment="1">
      <alignment vertical="center" wrapText="1"/>
    </xf>
    <xf numFmtId="0" fontId="37" fillId="2" borderId="47" xfId="0" applyFont="1" applyFill="1" applyBorder="1" applyAlignment="1">
      <alignment horizontal="center" vertical="center" wrapText="1"/>
    </xf>
    <xf numFmtId="0" fontId="12" fillId="7" borderId="68" xfId="0" applyFont="1" applyFill="1" applyBorder="1" applyAlignment="1">
      <alignment horizontal="center" wrapText="1"/>
    </xf>
    <xf numFmtId="0" fontId="12" fillId="7" borderId="76" xfId="0" applyFont="1" applyFill="1" applyBorder="1" applyAlignment="1">
      <alignment horizontal="center" wrapText="1"/>
    </xf>
    <xf numFmtId="0" fontId="12" fillId="7" borderId="45" xfId="0" applyFont="1" applyFill="1" applyBorder="1" applyAlignment="1">
      <alignment horizontal="center" wrapText="1"/>
    </xf>
    <xf numFmtId="1" fontId="42" fillId="7" borderId="26" xfId="0" applyNumberFormat="1" applyFont="1" applyFill="1" applyBorder="1" applyAlignment="1">
      <alignment horizontal="center" vertical="center" wrapText="1"/>
    </xf>
    <xf numFmtId="1" fontId="49" fillId="2" borderId="25" xfId="0" applyNumberFormat="1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wrapText="1"/>
    </xf>
    <xf numFmtId="0" fontId="12" fillId="2" borderId="47" xfId="0" applyFont="1" applyFill="1" applyBorder="1" applyAlignment="1">
      <alignment horizontal="center" wrapText="1"/>
    </xf>
    <xf numFmtId="0" fontId="12" fillId="2" borderId="35" xfId="0" applyFont="1" applyFill="1" applyBorder="1" applyAlignment="1">
      <alignment horizontal="center" wrapText="1"/>
    </xf>
    <xf numFmtId="1" fontId="49" fillId="2" borderId="46" xfId="0" applyNumberFormat="1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wrapText="1"/>
    </xf>
    <xf numFmtId="0" fontId="12" fillId="7" borderId="33" xfId="0" applyFont="1" applyFill="1" applyBorder="1" applyAlignment="1">
      <alignment horizontal="center" wrapText="1"/>
    </xf>
    <xf numFmtId="0" fontId="12" fillId="7" borderId="38" xfId="0" applyFont="1" applyFill="1" applyBorder="1" applyAlignment="1">
      <alignment horizontal="center" wrapText="1"/>
    </xf>
    <xf numFmtId="1" fontId="12" fillId="7" borderId="27" xfId="0" applyNumberFormat="1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vertical="center" wrapText="1"/>
    </xf>
    <xf numFmtId="1" fontId="12" fillId="7" borderId="13" xfId="0" applyNumberFormat="1" applyFont="1" applyFill="1" applyBorder="1" applyAlignment="1">
      <alignment horizontal="center" wrapText="1"/>
    </xf>
    <xf numFmtId="0" fontId="12" fillId="7" borderId="14" xfId="0" applyFont="1" applyFill="1" applyBorder="1" applyAlignment="1">
      <alignment horizontal="center" wrapText="1"/>
    </xf>
    <xf numFmtId="0" fontId="12" fillId="7" borderId="51" xfId="0" applyFont="1" applyFill="1" applyBorder="1" applyAlignment="1">
      <alignment horizontal="center" wrapText="1"/>
    </xf>
    <xf numFmtId="0" fontId="51" fillId="33" borderId="27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wrapText="1"/>
    </xf>
    <xf numFmtId="0" fontId="12" fillId="2" borderId="84" xfId="0" applyFont="1" applyFill="1" applyBorder="1" applyAlignment="1">
      <alignment horizontal="center" vertical="center" wrapText="1"/>
    </xf>
    <xf numFmtId="0" fontId="12" fillId="2" borderId="83" xfId="0" applyFont="1" applyFill="1" applyBorder="1" applyAlignment="1">
      <alignment horizontal="center" vertical="center" wrapText="1"/>
    </xf>
    <xf numFmtId="1" fontId="12" fillId="2" borderId="27" xfId="0" applyNumberFormat="1" applyFont="1" applyFill="1" applyBorder="1" applyAlignment="1">
      <alignment horizontal="center" vertical="center" wrapText="1"/>
    </xf>
    <xf numFmtId="0" fontId="12" fillId="7" borderId="57" xfId="0" applyFont="1" applyFill="1" applyBorder="1" applyAlignment="1">
      <alignment horizontal="center" wrapText="1"/>
    </xf>
    <xf numFmtId="0" fontId="12" fillId="7" borderId="41" xfId="0" applyFont="1" applyFill="1" applyBorder="1" applyAlignment="1">
      <alignment horizontal="center" wrapText="1"/>
    </xf>
    <xf numFmtId="0" fontId="12" fillId="7" borderId="42" xfId="0" applyFont="1" applyFill="1" applyBorder="1" applyAlignment="1">
      <alignment horizontal="center" wrapText="1"/>
    </xf>
    <xf numFmtId="0" fontId="16" fillId="7" borderId="62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42" fillId="7" borderId="23" xfId="0" applyFont="1" applyFill="1" applyBorder="1" applyAlignment="1">
      <alignment horizontal="center" wrapText="1"/>
    </xf>
    <xf numFmtId="0" fontId="42" fillId="7" borderId="43" xfId="0" applyFont="1" applyFill="1" applyBorder="1" applyAlignment="1">
      <alignment horizontal="center" wrapText="1"/>
    </xf>
    <xf numFmtId="0" fontId="42" fillId="7" borderId="22" xfId="0" applyFont="1" applyFill="1" applyBorder="1" applyAlignment="1">
      <alignment horizontal="center" wrapText="1"/>
    </xf>
    <xf numFmtId="0" fontId="42" fillId="7" borderId="24" xfId="0" applyFont="1" applyFill="1" applyBorder="1" applyAlignment="1">
      <alignment horizontal="center" wrapText="1"/>
    </xf>
    <xf numFmtId="0" fontId="42" fillId="7" borderId="25" xfId="0" applyFont="1" applyFill="1" applyBorder="1" applyAlignment="1">
      <alignment horizontal="center" wrapText="1"/>
    </xf>
    <xf numFmtId="0" fontId="42" fillId="7" borderId="26" xfId="0" applyFont="1" applyFill="1" applyBorder="1" applyAlignment="1">
      <alignment horizontal="center" wrapText="1"/>
    </xf>
    <xf numFmtId="0" fontId="37" fillId="7" borderId="38" xfId="0" applyFont="1" applyFill="1" applyBorder="1" applyAlignment="1">
      <alignment horizontal="center" vertical="center" wrapText="1"/>
    </xf>
    <xf numFmtId="1" fontId="49" fillId="2" borderId="26" xfId="0" applyNumberFormat="1" applyFont="1" applyFill="1" applyBorder="1" applyAlignment="1">
      <alignment horizontal="center" vertical="center" wrapText="1"/>
    </xf>
    <xf numFmtId="1" fontId="12" fillId="2" borderId="89" xfId="0" applyNumberFormat="1" applyFont="1" applyFill="1" applyBorder="1" applyAlignment="1">
      <alignment horizontal="center" vertical="center" wrapText="1"/>
    </xf>
    <xf numFmtId="0" fontId="37" fillId="2" borderId="38" xfId="0" applyFont="1" applyFill="1" applyBorder="1" applyAlignment="1">
      <alignment horizontal="center" vertical="center" wrapText="1"/>
    </xf>
    <xf numFmtId="1" fontId="12" fillId="7" borderId="46" xfId="0" applyNumberFormat="1" applyFont="1" applyFill="1" applyBorder="1" applyAlignment="1">
      <alignment horizontal="center" vertical="center" wrapText="1"/>
    </xf>
    <xf numFmtId="0" fontId="42" fillId="41" borderId="54" xfId="0" applyFont="1" applyFill="1" applyBorder="1" applyAlignment="1">
      <alignment horizontal="center" vertical="center" wrapText="1"/>
    </xf>
    <xf numFmtId="0" fontId="42" fillId="41" borderId="74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16" fillId="41" borderId="30" xfId="0" applyFont="1" applyFill="1" applyBorder="1" applyAlignment="1">
      <alignment horizontal="center" vertical="center" wrapText="1"/>
    </xf>
    <xf numFmtId="0" fontId="39" fillId="41" borderId="54" xfId="0" applyFont="1" applyFill="1" applyBorder="1" applyAlignment="1">
      <alignment horizontal="center" vertical="center" wrapText="1"/>
    </xf>
    <xf numFmtId="0" fontId="39" fillId="41" borderId="69" xfId="0" applyFont="1" applyFill="1" applyBorder="1" applyAlignment="1">
      <alignment horizontal="center" vertical="center" wrapText="1"/>
    </xf>
    <xf numFmtId="0" fontId="39" fillId="41" borderId="55" xfId="0" applyFont="1" applyFill="1" applyBorder="1" applyAlignment="1">
      <alignment horizontal="center" vertical="center" wrapText="1"/>
    </xf>
    <xf numFmtId="0" fontId="39" fillId="41" borderId="72" xfId="0" applyFont="1" applyFill="1" applyBorder="1" applyAlignment="1">
      <alignment horizontal="center" vertical="center" wrapText="1"/>
    </xf>
    <xf numFmtId="0" fontId="39" fillId="41" borderId="0" xfId="0" applyFont="1" applyFill="1" applyBorder="1" applyAlignment="1">
      <alignment horizontal="center" vertical="center" wrapText="1"/>
    </xf>
    <xf numFmtId="0" fontId="39" fillId="41" borderId="63" xfId="0" applyFont="1" applyFill="1" applyBorder="1" applyAlignment="1">
      <alignment horizontal="center" vertical="center" wrapText="1"/>
    </xf>
    <xf numFmtId="0" fontId="39" fillId="41" borderId="34" xfId="0" applyFont="1" applyFill="1" applyBorder="1" applyAlignment="1">
      <alignment horizontal="center" vertical="center" wrapText="1"/>
    </xf>
    <xf numFmtId="0" fontId="39" fillId="41" borderId="47" xfId="0" applyFont="1" applyFill="1" applyBorder="1" applyAlignment="1">
      <alignment horizontal="center" vertical="center" wrapText="1"/>
    </xf>
    <xf numFmtId="0" fontId="39" fillId="41" borderId="48" xfId="0" applyFont="1" applyFill="1" applyBorder="1" applyAlignment="1">
      <alignment horizontal="center" vertical="center" wrapText="1"/>
    </xf>
    <xf numFmtId="0" fontId="0" fillId="31" borderId="27" xfId="0" applyFont="1" applyFill="1" applyBorder="1" applyAlignment="1">
      <alignment/>
    </xf>
    <xf numFmtId="0" fontId="0" fillId="31" borderId="28" xfId="0" applyFont="1" applyFill="1" applyBorder="1" applyAlignment="1">
      <alignment/>
    </xf>
    <xf numFmtId="0" fontId="12" fillId="31" borderId="68" xfId="0" applyFont="1" applyFill="1" applyBorder="1" applyAlignment="1">
      <alignment horizontal="center" vertical="center" wrapText="1"/>
    </xf>
    <xf numFmtId="0" fontId="12" fillId="31" borderId="45" xfId="0" applyFont="1" applyFill="1" applyBorder="1" applyAlignment="1">
      <alignment horizontal="center" vertical="center" wrapText="1"/>
    </xf>
    <xf numFmtId="0" fontId="12" fillId="31" borderId="27" xfId="0" applyFont="1" applyFill="1" applyBorder="1" applyAlignment="1">
      <alignment horizontal="center" vertical="center" wrapText="1"/>
    </xf>
    <xf numFmtId="0" fontId="12" fillId="31" borderId="28" xfId="0" applyFont="1" applyFill="1" applyBorder="1" applyAlignment="1">
      <alignment horizontal="center" vertical="center" wrapText="1"/>
    </xf>
    <xf numFmtId="0" fontId="12" fillId="31" borderId="36" xfId="0" applyFont="1" applyFill="1" applyBorder="1" applyAlignment="1">
      <alignment horizontal="center" vertical="center" wrapText="1"/>
    </xf>
    <xf numFmtId="0" fontId="12" fillId="31" borderId="38" xfId="0" applyFont="1" applyFill="1" applyBorder="1" applyAlignment="1">
      <alignment horizontal="center" vertical="center" wrapText="1"/>
    </xf>
    <xf numFmtId="0" fontId="12" fillId="31" borderId="24" xfId="0" applyFont="1" applyFill="1" applyBorder="1" applyAlignment="1">
      <alignment horizontal="center" vertical="center" wrapText="1"/>
    </xf>
    <xf numFmtId="0" fontId="12" fillId="31" borderId="26" xfId="0" applyFont="1" applyFill="1" applyBorder="1" applyAlignment="1">
      <alignment horizontal="center" vertical="center" wrapText="1"/>
    </xf>
    <xf numFmtId="0" fontId="42" fillId="31" borderId="68" xfId="0" applyFont="1" applyFill="1" applyBorder="1" applyAlignment="1">
      <alignment horizontal="center" vertical="center" wrapText="1"/>
    </xf>
    <xf numFmtId="0" fontId="42" fillId="31" borderId="45" xfId="0" applyFont="1" applyFill="1" applyBorder="1" applyAlignment="1">
      <alignment horizontal="center" vertical="center" wrapText="1"/>
    </xf>
    <xf numFmtId="0" fontId="16" fillId="41" borderId="36" xfId="0" applyFont="1" applyFill="1" applyBorder="1" applyAlignment="1">
      <alignment horizontal="center" vertical="center" wrapText="1"/>
    </xf>
    <xf numFmtId="0" fontId="12" fillId="41" borderId="32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6" fillId="41" borderId="34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top" wrapText="1"/>
    </xf>
    <xf numFmtId="0" fontId="16" fillId="31" borderId="22" xfId="0" applyFont="1" applyFill="1" applyBorder="1" applyAlignment="1">
      <alignment horizontal="center" vertical="top" wrapText="1"/>
    </xf>
    <xf numFmtId="0" fontId="16" fillId="33" borderId="44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16" fillId="33" borderId="21" xfId="0" applyFont="1" applyFill="1" applyBorder="1" applyAlignment="1">
      <alignment horizontal="left" vertical="top" wrapText="1"/>
    </xf>
    <xf numFmtId="0" fontId="16" fillId="41" borderId="77" xfId="0" applyFont="1" applyFill="1" applyBorder="1" applyAlignment="1">
      <alignment horizontal="center" vertical="top" wrapText="1"/>
    </xf>
    <xf numFmtId="49" fontId="16" fillId="33" borderId="14" xfId="0" applyNumberFormat="1" applyFont="1" applyFill="1" applyBorder="1" applyAlignment="1">
      <alignment horizontal="center" vertical="center" wrapText="1"/>
    </xf>
    <xf numFmtId="49" fontId="16" fillId="33" borderId="51" xfId="0" applyNumberFormat="1" applyFont="1" applyFill="1" applyBorder="1" applyAlignment="1">
      <alignment horizontal="center" vertical="center" wrapText="1"/>
    </xf>
    <xf numFmtId="177" fontId="42" fillId="33" borderId="68" xfId="0" applyNumberFormat="1" applyFont="1" applyFill="1" applyBorder="1" applyAlignment="1">
      <alignment horizontal="center" vertical="center" wrapText="1"/>
    </xf>
    <xf numFmtId="177" fontId="42" fillId="33" borderId="45" xfId="0" applyNumberFormat="1" applyFont="1" applyFill="1" applyBorder="1" applyAlignment="1">
      <alignment horizontal="center" vertical="center" wrapText="1"/>
    </xf>
    <xf numFmtId="177" fontId="42" fillId="33" borderId="58" xfId="0" applyNumberFormat="1" applyFont="1" applyFill="1" applyBorder="1" applyAlignment="1">
      <alignment horizontal="center" vertical="center" wrapText="1"/>
    </xf>
    <xf numFmtId="177" fontId="42" fillId="33" borderId="61" xfId="0" applyNumberFormat="1" applyFont="1" applyFill="1" applyBorder="1" applyAlignment="1">
      <alignment horizontal="center" vertical="center" wrapText="1"/>
    </xf>
    <xf numFmtId="0" fontId="48" fillId="41" borderId="19" xfId="0" applyFont="1" applyFill="1" applyBorder="1" applyAlignment="1">
      <alignment horizontal="center" vertical="center" wrapText="1"/>
    </xf>
    <xf numFmtId="0" fontId="16" fillId="41" borderId="88" xfId="0" applyFont="1" applyFill="1" applyBorder="1" applyAlignment="1">
      <alignment horizontal="center" vertical="top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16" fillId="33" borderId="71" xfId="0" applyNumberFormat="1" applyFont="1" applyFill="1" applyBorder="1" applyAlignment="1">
      <alignment horizontal="center" vertical="center" wrapText="1"/>
    </xf>
    <xf numFmtId="49" fontId="16" fillId="33" borderId="67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1" fontId="16" fillId="7" borderId="11" xfId="0" applyNumberFormat="1" applyFont="1" applyFill="1" applyBorder="1" applyAlignment="1">
      <alignment horizontal="center" vertical="center" wrapText="1"/>
    </xf>
    <xf numFmtId="1" fontId="16" fillId="7" borderId="11" xfId="0" applyNumberFormat="1" applyFont="1" applyFill="1" applyBorder="1" applyAlignment="1">
      <alignment horizontal="center" vertical="top" wrapText="1"/>
    </xf>
    <xf numFmtId="1" fontId="16" fillId="7" borderId="70" xfId="0" applyNumberFormat="1" applyFont="1" applyFill="1" applyBorder="1" applyAlignment="1">
      <alignment horizontal="center" vertical="top" wrapText="1"/>
    </xf>
    <xf numFmtId="49" fontId="16" fillId="33" borderId="75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" fontId="37" fillId="7" borderId="28" xfId="0" applyNumberFormat="1" applyFont="1" applyFill="1" applyBorder="1" applyAlignment="1">
      <alignment horizontal="center" vertical="center" wrapText="1"/>
    </xf>
    <xf numFmtId="1" fontId="16" fillId="7" borderId="63" xfId="0" applyNumberFormat="1" applyFont="1" applyFill="1" applyBorder="1" applyAlignment="1">
      <alignment horizontal="center" vertical="center" wrapText="1"/>
    </xf>
    <xf numFmtId="1" fontId="49" fillId="2" borderId="5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1" fillId="2" borderId="13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7" borderId="62" xfId="0" applyFont="1" applyFill="1" applyBorder="1" applyAlignment="1">
      <alignment horizontal="center" wrapText="1"/>
    </xf>
    <xf numFmtId="0" fontId="12" fillId="7" borderId="11" xfId="0" applyFont="1" applyFill="1" applyBorder="1" applyAlignment="1">
      <alignment horizontal="center" wrapText="1"/>
    </xf>
    <xf numFmtId="0" fontId="12" fillId="7" borderId="78" xfId="0" applyFont="1" applyFill="1" applyBorder="1" applyAlignment="1">
      <alignment horizontal="center" wrapText="1"/>
    </xf>
    <xf numFmtId="0" fontId="12" fillId="2" borderId="72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64" xfId="0" applyFont="1" applyFill="1" applyBorder="1" applyAlignment="1">
      <alignment horizontal="center" wrapText="1"/>
    </xf>
    <xf numFmtId="1" fontId="11" fillId="7" borderId="13" xfId="0" applyNumberFormat="1" applyFont="1" applyFill="1" applyBorder="1" applyAlignment="1">
      <alignment horizontal="center" vertical="center" wrapText="1"/>
    </xf>
    <xf numFmtId="1" fontId="11" fillId="7" borderId="14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 wrapText="1"/>
    </xf>
    <xf numFmtId="1" fontId="12" fillId="2" borderId="34" xfId="0" applyNumberFormat="1" applyFont="1" applyFill="1" applyBorder="1" applyAlignment="1">
      <alignment horizontal="center" wrapText="1"/>
    </xf>
    <xf numFmtId="1" fontId="37" fillId="7" borderId="19" xfId="0" applyNumberFormat="1" applyFont="1" applyFill="1" applyBorder="1" applyAlignment="1">
      <alignment horizontal="center" vertical="center" wrapText="1"/>
    </xf>
    <xf numFmtId="1" fontId="11" fillId="7" borderId="49" xfId="0" applyNumberFormat="1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42" fillId="40" borderId="14" xfId="0" applyNumberFormat="1" applyFont="1" applyFill="1" applyBorder="1" applyAlignment="1">
      <alignment horizontal="center" vertical="center" wrapText="1"/>
    </xf>
    <xf numFmtId="177" fontId="42" fillId="40" borderId="49" xfId="0" applyNumberFormat="1" applyFont="1" applyFill="1" applyBorder="1" applyAlignment="1">
      <alignment horizontal="center" vertical="center" wrapText="1"/>
    </xf>
    <xf numFmtId="177" fontId="42" fillId="40" borderId="16" xfId="0" applyNumberFormat="1" applyFont="1" applyFill="1" applyBorder="1" applyAlignment="1">
      <alignment horizontal="center" vertical="center" wrapText="1"/>
    </xf>
    <xf numFmtId="177" fontId="42" fillId="4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161925</xdr:colOff>
      <xdr:row>35</xdr:row>
      <xdr:rowOff>47625</xdr:rowOff>
    </xdr:from>
    <xdr:ext cx="219075" cy="314325"/>
    <xdr:sp fLocksText="0">
      <xdr:nvSpPr>
        <xdr:cNvPr id="1" name="TextBox 1"/>
        <xdr:cNvSpPr txBox="1">
          <a:spLocks noChangeArrowheads="1"/>
        </xdr:cNvSpPr>
      </xdr:nvSpPr>
      <xdr:spPr>
        <a:xfrm>
          <a:off x="22212300" y="1433512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0</xdr:colOff>
      <xdr:row>36</xdr:row>
      <xdr:rowOff>28575</xdr:rowOff>
    </xdr:from>
    <xdr:ext cx="200025" cy="304800"/>
    <xdr:sp fLocksText="0">
      <xdr:nvSpPr>
        <xdr:cNvPr id="2" name="TextBox 2"/>
        <xdr:cNvSpPr txBox="1">
          <a:spLocks noChangeArrowheads="1"/>
        </xdr:cNvSpPr>
      </xdr:nvSpPr>
      <xdr:spPr>
        <a:xfrm>
          <a:off x="47263050" y="1616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28"/>
  <sheetViews>
    <sheetView tabSelected="1" zoomScale="25" zoomScaleNormal="25" zoomScalePageLayoutView="0" workbookViewId="0" topLeftCell="A1">
      <selection activeCell="AL119" sqref="A1:CA119"/>
    </sheetView>
  </sheetViews>
  <sheetFormatPr defaultColWidth="9.00390625" defaultRowHeight="5.25" customHeight="1"/>
  <cols>
    <col min="2" max="2" width="14.75390625" style="0" customWidth="1"/>
    <col min="3" max="4" width="5.75390625" style="0" customWidth="1"/>
    <col min="5" max="5" width="6.625" style="0" customWidth="1"/>
    <col min="6" max="6" width="7.125" style="0" customWidth="1"/>
    <col min="7" max="7" width="7.375" style="0" customWidth="1"/>
    <col min="8" max="8" width="6.875" style="0" customWidth="1"/>
    <col min="9" max="9" width="6.00390625" style="0" customWidth="1"/>
    <col min="10" max="12" width="7.125" style="0" customWidth="1"/>
    <col min="13" max="16" width="6.75390625" style="0" customWidth="1"/>
    <col min="17" max="18" width="7.375" style="0" customWidth="1"/>
    <col min="19" max="19" width="7.125" style="0" customWidth="1"/>
    <col min="20" max="20" width="12.875" style="0" customWidth="1"/>
    <col min="21" max="21" width="16.25390625" style="0" customWidth="1"/>
    <col min="22" max="22" width="7.125" style="0" customWidth="1"/>
    <col min="23" max="23" width="6.75390625" style="0" customWidth="1"/>
    <col min="24" max="24" width="5.75390625" style="0" customWidth="1"/>
    <col min="25" max="25" width="7.375" style="0" customWidth="1"/>
    <col min="26" max="26" width="7.25390625" style="0" customWidth="1"/>
    <col min="27" max="27" width="7.875" style="0" customWidth="1"/>
    <col min="28" max="28" width="6.375" style="0" customWidth="1"/>
    <col min="29" max="29" width="8.375" style="0" customWidth="1"/>
    <col min="30" max="30" width="5.75390625" style="0" customWidth="1"/>
    <col min="31" max="31" width="7.875" style="0" customWidth="1"/>
    <col min="32" max="32" width="5.75390625" style="0" customWidth="1"/>
    <col min="33" max="33" width="7.00390625" style="0" customWidth="1"/>
    <col min="34" max="34" width="5.75390625" style="0" customWidth="1"/>
    <col min="35" max="35" width="7.625" style="0" customWidth="1"/>
    <col min="36" max="36" width="5.75390625" style="0" customWidth="1"/>
    <col min="37" max="37" width="6.875" style="0" customWidth="1"/>
    <col min="38" max="42" width="5.75390625" style="0" customWidth="1"/>
    <col min="43" max="43" width="7.25390625" style="0" customWidth="1"/>
    <col min="44" max="48" width="5.75390625" style="0" customWidth="1"/>
    <col min="49" max="49" width="8.00390625" style="0" customWidth="1"/>
    <col min="50" max="54" width="5.75390625" style="0" customWidth="1"/>
    <col min="55" max="55" width="7.25390625" style="0" customWidth="1"/>
    <col min="56" max="56" width="11.375" style="0" customWidth="1"/>
    <col min="57" max="58" width="5.75390625" style="0" customWidth="1"/>
    <col min="59" max="59" width="8.625" style="0" customWidth="1"/>
    <col min="60" max="60" width="5.75390625" style="0" customWidth="1"/>
    <col min="61" max="61" width="6.875" style="0" customWidth="1"/>
    <col min="62" max="62" width="8.875" style="0" customWidth="1"/>
    <col min="63" max="63" width="5.625" style="0" customWidth="1"/>
    <col min="64" max="64" width="7.75390625" style="0" customWidth="1"/>
    <col min="65" max="66" width="5.75390625" style="0" customWidth="1"/>
    <col min="67" max="67" width="7.125" style="0" customWidth="1"/>
    <col min="68" max="68" width="7.375" style="0" customWidth="1"/>
    <col min="69" max="69" width="6.75390625" style="0" customWidth="1"/>
    <col min="70" max="70" width="6.625" style="0" customWidth="1"/>
    <col min="71" max="71" width="6.875" style="0" customWidth="1"/>
    <col min="72" max="72" width="7.75390625" style="0" customWidth="1"/>
    <col min="73" max="73" width="6.25390625" style="0" customWidth="1"/>
    <col min="74" max="74" width="13.625" style="0" customWidth="1"/>
    <col min="75" max="75" width="12.00390625" style="0" customWidth="1"/>
    <col min="76" max="76" width="12.75390625" style="0" customWidth="1"/>
    <col min="77" max="77" width="12.375" style="0" customWidth="1"/>
    <col min="78" max="78" width="14.125" style="0" customWidth="1"/>
    <col min="79" max="79" width="11.25390625" style="0" customWidth="1"/>
    <col min="80" max="80" width="12.875" style="0" customWidth="1"/>
  </cols>
  <sheetData>
    <row r="1" spans="2:76" s="18" customFormat="1" ht="68.25" customHeight="1">
      <c r="B1" s="1233" t="s">
        <v>199</v>
      </c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233"/>
      <c r="Z1" s="1233"/>
      <c r="AA1" s="1233"/>
      <c r="AB1" s="1233"/>
      <c r="AC1" s="1233"/>
      <c r="AD1" s="1233"/>
      <c r="AE1" s="1233"/>
      <c r="AF1" s="1233"/>
      <c r="AG1" s="1233"/>
      <c r="AH1" s="1233"/>
      <c r="AI1" s="1233"/>
      <c r="AJ1" s="1233"/>
      <c r="AK1" s="1233"/>
      <c r="AL1" s="1233"/>
      <c r="AM1" s="1233"/>
      <c r="AN1" s="1233"/>
      <c r="AO1" s="1233"/>
      <c r="AP1" s="1233"/>
      <c r="AQ1" s="1233"/>
      <c r="AR1" s="1233"/>
      <c r="AS1" s="1233"/>
      <c r="AT1" s="1233"/>
      <c r="AU1" s="1233"/>
      <c r="AV1" s="1233"/>
      <c r="AW1" s="1233"/>
      <c r="AX1" s="1233"/>
      <c r="AY1" s="1233"/>
      <c r="AZ1" s="1233"/>
      <c r="BA1" s="1233"/>
      <c r="BB1" s="1233"/>
      <c r="BC1" s="1233"/>
      <c r="BD1" s="1233"/>
      <c r="BE1" s="1233"/>
      <c r="BF1" s="1233"/>
      <c r="BG1" s="1233"/>
      <c r="BH1" s="1233"/>
      <c r="BI1" s="1233"/>
      <c r="BJ1" s="1233"/>
      <c r="BK1" s="1233"/>
      <c r="BL1" s="1233"/>
      <c r="BM1" s="1233"/>
      <c r="BN1" s="1233"/>
      <c r="BO1" s="1233"/>
      <c r="BP1" s="1233"/>
      <c r="BQ1" s="1233"/>
      <c r="BR1" s="1233"/>
      <c r="BS1" s="1233"/>
      <c r="BT1" s="1233"/>
      <c r="BU1" s="1233"/>
      <c r="BV1" s="1233"/>
      <c r="BW1" s="1233"/>
      <c r="BX1" s="1233"/>
    </row>
    <row r="2" spans="1:77" s="18" customFormat="1" ht="81.75" customHeight="1">
      <c r="A2" s="580" t="s">
        <v>242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  <c r="BO2" s="580"/>
      <c r="BP2" s="580"/>
      <c r="BQ2" s="580"/>
      <c r="BR2" s="580"/>
      <c r="BS2" s="580"/>
      <c r="BT2" s="580"/>
      <c r="BU2" s="580"/>
      <c r="BV2" s="580"/>
      <c r="BW2" s="580"/>
      <c r="BX2" s="580"/>
      <c r="BY2" s="61"/>
    </row>
    <row r="3" spans="2:76" s="18" customFormat="1" ht="28.5" customHeight="1"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801"/>
      <c r="Y3" s="801"/>
      <c r="Z3" s="801"/>
      <c r="AA3" s="801"/>
      <c r="AB3" s="801"/>
      <c r="AC3" s="801"/>
      <c r="AD3" s="801"/>
      <c r="AE3" s="801"/>
      <c r="AF3" s="801"/>
      <c r="AG3" s="801"/>
      <c r="AH3" s="801"/>
      <c r="AI3" s="801"/>
      <c r="AJ3" s="801"/>
      <c r="AK3" s="801"/>
      <c r="AL3" s="801"/>
      <c r="AM3" s="801"/>
      <c r="AN3" s="801"/>
      <c r="AO3" s="801"/>
      <c r="AP3" s="801"/>
      <c r="AQ3" s="801"/>
      <c r="AR3" s="801"/>
      <c r="AS3" s="801"/>
      <c r="AT3" s="801"/>
      <c r="AU3" s="801"/>
      <c r="AV3" s="801"/>
      <c r="AW3" s="801"/>
      <c r="AX3" s="801"/>
      <c r="AY3" s="801"/>
      <c r="AZ3" s="801"/>
      <c r="BA3" s="801"/>
      <c r="BB3" s="801"/>
      <c r="BC3" s="801"/>
      <c r="BD3" s="801"/>
      <c r="BE3" s="801"/>
      <c r="BF3" s="801"/>
      <c r="BG3" s="801"/>
      <c r="BH3" s="801"/>
      <c r="BI3" s="801"/>
      <c r="BJ3" s="793"/>
      <c r="BK3" s="793"/>
      <c r="BL3" s="793"/>
      <c r="BM3" s="793"/>
      <c r="BN3" s="793"/>
      <c r="BO3" s="793"/>
      <c r="BP3" s="793"/>
      <c r="BQ3" s="793"/>
      <c r="BR3" s="793"/>
      <c r="BS3" s="793"/>
      <c r="BT3" s="793"/>
      <c r="BU3" s="793"/>
      <c r="BV3" s="793"/>
      <c r="BW3" s="793"/>
      <c r="BX3" s="793"/>
    </row>
    <row r="4" spans="1:76" s="18" customFormat="1" ht="33" customHeight="1">
      <c r="A4" s="60"/>
      <c r="B4" s="581" t="s">
        <v>243</v>
      </c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581"/>
      <c r="AI4" s="581"/>
      <c r="AJ4" s="581"/>
      <c r="AK4" s="581"/>
      <c r="AL4" s="581"/>
      <c r="AM4" s="581"/>
      <c r="AN4" s="581"/>
      <c r="AO4" s="581"/>
      <c r="AP4" s="581"/>
      <c r="AQ4" s="581"/>
      <c r="AR4" s="581"/>
      <c r="AS4" s="581"/>
      <c r="AT4" s="581"/>
      <c r="AU4" s="581"/>
      <c r="AV4" s="581"/>
      <c r="AW4" s="581"/>
      <c r="AX4" s="581"/>
      <c r="AY4" s="581"/>
      <c r="AZ4" s="581"/>
      <c r="BA4" s="581"/>
      <c r="BB4" s="581"/>
      <c r="BC4" s="581"/>
      <c r="BD4" s="581"/>
      <c r="BE4" s="581"/>
      <c r="BF4" s="581"/>
      <c r="BG4" s="581"/>
      <c r="BH4" s="581"/>
      <c r="BI4" s="581"/>
      <c r="BJ4" s="581"/>
      <c r="BK4" s="581"/>
      <c r="BL4" s="581"/>
      <c r="BM4" s="581"/>
      <c r="BN4" s="581"/>
      <c r="BO4" s="581"/>
      <c r="BP4" s="581"/>
      <c r="BQ4" s="581"/>
      <c r="BR4" s="581"/>
      <c r="BS4" s="581"/>
      <c r="BT4" s="581"/>
      <c r="BU4" s="581"/>
      <c r="BV4" s="581"/>
      <c r="BW4" s="581"/>
      <c r="BX4" s="581"/>
    </row>
    <row r="5" spans="1:76" s="18" customFormat="1" ht="36.75" customHeight="1">
      <c r="A5" s="6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</row>
    <row r="6" spans="30:84" ht="33.75">
      <c r="AD6" s="19"/>
      <c r="AE6" s="20"/>
      <c r="AF6" s="453" t="s">
        <v>59</v>
      </c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20"/>
      <c r="BB6" s="20"/>
      <c r="BC6" s="20" t="s">
        <v>60</v>
      </c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334"/>
      <c r="CF6" s="334"/>
    </row>
    <row r="7" spans="30:84" ht="34.5" thickBot="1">
      <c r="AD7" s="19"/>
      <c r="AE7" s="20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0"/>
      <c r="BB7" s="20"/>
      <c r="BC7" s="335" t="s">
        <v>61</v>
      </c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46"/>
      <c r="CF7" s="334"/>
    </row>
    <row r="8" spans="1:84" ht="33" customHeight="1">
      <c r="A8" s="418" t="s">
        <v>30</v>
      </c>
      <c r="B8" s="419"/>
      <c r="C8" s="392" t="s">
        <v>31</v>
      </c>
      <c r="D8" s="393"/>
      <c r="E8" s="393"/>
      <c r="F8" s="394"/>
      <c r="G8" s="401" t="s">
        <v>32</v>
      </c>
      <c r="H8" s="392" t="s">
        <v>33</v>
      </c>
      <c r="I8" s="393"/>
      <c r="J8" s="394"/>
      <c r="K8" s="404" t="s">
        <v>35</v>
      </c>
      <c r="L8" s="392" t="s">
        <v>130</v>
      </c>
      <c r="M8" s="393"/>
      <c r="N8" s="393"/>
      <c r="O8" s="394"/>
      <c r="P8" s="392" t="s">
        <v>246</v>
      </c>
      <c r="Q8" s="393"/>
      <c r="R8" s="393"/>
      <c r="S8" s="394"/>
      <c r="T8" s="404" t="s">
        <v>44</v>
      </c>
      <c r="U8" s="392" t="s">
        <v>34</v>
      </c>
      <c r="V8" s="393"/>
      <c r="W8" s="394"/>
      <c r="X8" s="401" t="s">
        <v>35</v>
      </c>
      <c r="Y8" s="360" t="s">
        <v>36</v>
      </c>
      <c r="Z8" s="361"/>
      <c r="AA8" s="362"/>
      <c r="AB8" s="401" t="s">
        <v>37</v>
      </c>
      <c r="AC8" s="392" t="s">
        <v>38</v>
      </c>
      <c r="AD8" s="393"/>
      <c r="AE8" s="393"/>
      <c r="AF8" s="394"/>
      <c r="AG8" s="401" t="s">
        <v>39</v>
      </c>
      <c r="AH8" s="392" t="s">
        <v>40</v>
      </c>
      <c r="AI8" s="393"/>
      <c r="AJ8" s="394"/>
      <c r="AK8" s="401" t="s">
        <v>41</v>
      </c>
      <c r="AL8" s="360" t="s">
        <v>42</v>
      </c>
      <c r="AM8" s="361"/>
      <c r="AN8" s="361"/>
      <c r="AO8" s="362"/>
      <c r="AP8" s="360" t="s">
        <v>43</v>
      </c>
      <c r="AQ8" s="361"/>
      <c r="AR8" s="361"/>
      <c r="AS8" s="362"/>
      <c r="AT8" s="401" t="s">
        <v>44</v>
      </c>
      <c r="AU8" s="360" t="s">
        <v>45</v>
      </c>
      <c r="AV8" s="361"/>
      <c r="AW8" s="362"/>
      <c r="AX8" s="401" t="s">
        <v>46</v>
      </c>
      <c r="AY8" s="360" t="s">
        <v>47</v>
      </c>
      <c r="AZ8" s="361"/>
      <c r="BA8" s="361"/>
      <c r="BB8" s="362"/>
      <c r="BC8" s="369" t="s">
        <v>30</v>
      </c>
      <c r="BD8" s="372" t="s">
        <v>131</v>
      </c>
      <c r="BE8" s="373"/>
      <c r="BF8" s="378" t="s">
        <v>132</v>
      </c>
      <c r="BG8" s="373"/>
      <c r="BH8" s="378" t="s">
        <v>83</v>
      </c>
      <c r="BI8" s="373"/>
      <c r="BJ8" s="381" t="s">
        <v>133</v>
      </c>
      <c r="BK8" s="382"/>
      <c r="BL8" s="382"/>
      <c r="BM8" s="383"/>
      <c r="BN8" s="378" t="s">
        <v>134</v>
      </c>
      <c r="BO8" s="373"/>
      <c r="BP8" s="378" t="s">
        <v>48</v>
      </c>
      <c r="BQ8" s="373"/>
      <c r="BR8" s="378" t="s">
        <v>135</v>
      </c>
      <c r="BS8" s="450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334"/>
      <c r="CF8" s="334"/>
    </row>
    <row r="9" spans="1:84" ht="12.75" customHeight="1">
      <c r="A9" s="420"/>
      <c r="B9" s="421"/>
      <c r="C9" s="395"/>
      <c r="D9" s="396"/>
      <c r="E9" s="396"/>
      <c r="F9" s="397"/>
      <c r="G9" s="402"/>
      <c r="H9" s="395"/>
      <c r="I9" s="396"/>
      <c r="J9" s="397"/>
      <c r="K9" s="405"/>
      <c r="L9" s="395"/>
      <c r="M9" s="396"/>
      <c r="N9" s="396"/>
      <c r="O9" s="397"/>
      <c r="P9" s="395"/>
      <c r="Q9" s="396"/>
      <c r="R9" s="396"/>
      <c r="S9" s="397"/>
      <c r="T9" s="405"/>
      <c r="U9" s="395"/>
      <c r="V9" s="396"/>
      <c r="W9" s="397"/>
      <c r="X9" s="402"/>
      <c r="Y9" s="363"/>
      <c r="Z9" s="364"/>
      <c r="AA9" s="365"/>
      <c r="AB9" s="402"/>
      <c r="AC9" s="395"/>
      <c r="AD9" s="396"/>
      <c r="AE9" s="396"/>
      <c r="AF9" s="397"/>
      <c r="AG9" s="402"/>
      <c r="AH9" s="395"/>
      <c r="AI9" s="396"/>
      <c r="AJ9" s="397"/>
      <c r="AK9" s="402"/>
      <c r="AL9" s="363"/>
      <c r="AM9" s="364"/>
      <c r="AN9" s="364"/>
      <c r="AO9" s="365"/>
      <c r="AP9" s="363"/>
      <c r="AQ9" s="364"/>
      <c r="AR9" s="364"/>
      <c r="AS9" s="365"/>
      <c r="AT9" s="402"/>
      <c r="AU9" s="363"/>
      <c r="AV9" s="364"/>
      <c r="AW9" s="365"/>
      <c r="AX9" s="402"/>
      <c r="AY9" s="363"/>
      <c r="AZ9" s="364"/>
      <c r="BA9" s="364"/>
      <c r="BB9" s="365"/>
      <c r="BC9" s="370"/>
      <c r="BD9" s="374"/>
      <c r="BE9" s="375"/>
      <c r="BF9" s="379"/>
      <c r="BG9" s="375"/>
      <c r="BH9" s="379"/>
      <c r="BI9" s="375"/>
      <c r="BJ9" s="384"/>
      <c r="BK9" s="385"/>
      <c r="BL9" s="385"/>
      <c r="BM9" s="386"/>
      <c r="BN9" s="379"/>
      <c r="BO9" s="375"/>
      <c r="BP9" s="379"/>
      <c r="BQ9" s="375"/>
      <c r="BR9" s="379"/>
      <c r="BS9" s="451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334"/>
      <c r="CF9" s="334"/>
    </row>
    <row r="10" spans="1:84" ht="33" customHeight="1">
      <c r="A10" s="420"/>
      <c r="B10" s="421"/>
      <c r="C10" s="395"/>
      <c r="D10" s="396"/>
      <c r="E10" s="396"/>
      <c r="F10" s="397"/>
      <c r="G10" s="402"/>
      <c r="H10" s="395"/>
      <c r="I10" s="396"/>
      <c r="J10" s="397"/>
      <c r="K10" s="405"/>
      <c r="L10" s="395"/>
      <c r="M10" s="396"/>
      <c r="N10" s="396"/>
      <c r="O10" s="397"/>
      <c r="P10" s="395"/>
      <c r="Q10" s="396"/>
      <c r="R10" s="396"/>
      <c r="S10" s="397"/>
      <c r="T10" s="405"/>
      <c r="U10" s="395"/>
      <c r="V10" s="396"/>
      <c r="W10" s="397"/>
      <c r="X10" s="402"/>
      <c r="Y10" s="363"/>
      <c r="Z10" s="364"/>
      <c r="AA10" s="365"/>
      <c r="AB10" s="402"/>
      <c r="AC10" s="395"/>
      <c r="AD10" s="396"/>
      <c r="AE10" s="396"/>
      <c r="AF10" s="397"/>
      <c r="AG10" s="402"/>
      <c r="AH10" s="395"/>
      <c r="AI10" s="396"/>
      <c r="AJ10" s="397"/>
      <c r="AK10" s="402"/>
      <c r="AL10" s="363"/>
      <c r="AM10" s="364"/>
      <c r="AN10" s="364"/>
      <c r="AO10" s="365"/>
      <c r="AP10" s="363"/>
      <c r="AQ10" s="364"/>
      <c r="AR10" s="364"/>
      <c r="AS10" s="365"/>
      <c r="AT10" s="402"/>
      <c r="AU10" s="363"/>
      <c r="AV10" s="364"/>
      <c r="AW10" s="365"/>
      <c r="AX10" s="402"/>
      <c r="AY10" s="363"/>
      <c r="AZ10" s="364"/>
      <c r="BA10" s="364"/>
      <c r="BB10" s="365"/>
      <c r="BC10" s="370"/>
      <c r="BD10" s="374"/>
      <c r="BE10" s="375"/>
      <c r="BF10" s="379"/>
      <c r="BG10" s="375"/>
      <c r="BH10" s="379"/>
      <c r="BI10" s="375"/>
      <c r="BJ10" s="387"/>
      <c r="BK10" s="388"/>
      <c r="BL10" s="388"/>
      <c r="BM10" s="389"/>
      <c r="BN10" s="379"/>
      <c r="BO10" s="375"/>
      <c r="BP10" s="379"/>
      <c r="BQ10" s="375"/>
      <c r="BR10" s="379"/>
      <c r="BS10" s="451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334"/>
      <c r="CF10" s="334"/>
    </row>
    <row r="11" spans="1:84" ht="12.75" customHeight="1">
      <c r="A11" s="420"/>
      <c r="B11" s="421"/>
      <c r="C11" s="395"/>
      <c r="D11" s="396"/>
      <c r="E11" s="396"/>
      <c r="F11" s="397"/>
      <c r="G11" s="402"/>
      <c r="H11" s="395"/>
      <c r="I11" s="396"/>
      <c r="J11" s="397"/>
      <c r="K11" s="405"/>
      <c r="L11" s="395"/>
      <c r="M11" s="396"/>
      <c r="N11" s="396"/>
      <c r="O11" s="397"/>
      <c r="P11" s="395"/>
      <c r="Q11" s="396"/>
      <c r="R11" s="396"/>
      <c r="S11" s="397"/>
      <c r="T11" s="405"/>
      <c r="U11" s="395"/>
      <c r="V11" s="396"/>
      <c r="W11" s="397"/>
      <c r="X11" s="402"/>
      <c r="Y11" s="363"/>
      <c r="Z11" s="364"/>
      <c r="AA11" s="365"/>
      <c r="AB11" s="402"/>
      <c r="AC11" s="395"/>
      <c r="AD11" s="396"/>
      <c r="AE11" s="396"/>
      <c r="AF11" s="397"/>
      <c r="AG11" s="402"/>
      <c r="AH11" s="395"/>
      <c r="AI11" s="396"/>
      <c r="AJ11" s="397"/>
      <c r="AK11" s="402"/>
      <c r="AL11" s="363"/>
      <c r="AM11" s="364"/>
      <c r="AN11" s="364"/>
      <c r="AO11" s="365"/>
      <c r="AP11" s="363"/>
      <c r="AQ11" s="364"/>
      <c r="AR11" s="364"/>
      <c r="AS11" s="365"/>
      <c r="AT11" s="402"/>
      <c r="AU11" s="363"/>
      <c r="AV11" s="364"/>
      <c r="AW11" s="365"/>
      <c r="AX11" s="402"/>
      <c r="AY11" s="363"/>
      <c r="AZ11" s="364"/>
      <c r="BA11" s="364"/>
      <c r="BB11" s="365"/>
      <c r="BC11" s="370"/>
      <c r="BD11" s="374"/>
      <c r="BE11" s="375"/>
      <c r="BF11" s="379"/>
      <c r="BG11" s="375"/>
      <c r="BH11" s="379"/>
      <c r="BI11" s="375"/>
      <c r="BJ11" s="390" t="s">
        <v>136</v>
      </c>
      <c r="BK11" s="391"/>
      <c r="BL11" s="390" t="s">
        <v>137</v>
      </c>
      <c r="BM11" s="391"/>
      <c r="BN11" s="379"/>
      <c r="BO11" s="375"/>
      <c r="BP11" s="379"/>
      <c r="BQ11" s="375"/>
      <c r="BR11" s="379"/>
      <c r="BS11" s="451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334"/>
      <c r="CF11" s="334"/>
    </row>
    <row r="12" spans="1:84" ht="12.75" customHeight="1">
      <c r="A12" s="420"/>
      <c r="B12" s="421"/>
      <c r="C12" s="398"/>
      <c r="D12" s="399"/>
      <c r="E12" s="399"/>
      <c r="F12" s="400"/>
      <c r="G12" s="402"/>
      <c r="H12" s="398"/>
      <c r="I12" s="399"/>
      <c r="J12" s="400"/>
      <c r="K12" s="405"/>
      <c r="L12" s="398"/>
      <c r="M12" s="399"/>
      <c r="N12" s="399"/>
      <c r="O12" s="400"/>
      <c r="P12" s="398"/>
      <c r="Q12" s="399"/>
      <c r="R12" s="399"/>
      <c r="S12" s="400"/>
      <c r="T12" s="405"/>
      <c r="U12" s="398"/>
      <c r="V12" s="399"/>
      <c r="W12" s="400"/>
      <c r="X12" s="402"/>
      <c r="Y12" s="366"/>
      <c r="Z12" s="367"/>
      <c r="AA12" s="368"/>
      <c r="AB12" s="402"/>
      <c r="AC12" s="398"/>
      <c r="AD12" s="399"/>
      <c r="AE12" s="399"/>
      <c r="AF12" s="400"/>
      <c r="AG12" s="402"/>
      <c r="AH12" s="398"/>
      <c r="AI12" s="399"/>
      <c r="AJ12" s="400"/>
      <c r="AK12" s="402"/>
      <c r="AL12" s="366"/>
      <c r="AM12" s="367"/>
      <c r="AN12" s="367"/>
      <c r="AO12" s="368"/>
      <c r="AP12" s="366"/>
      <c r="AQ12" s="367"/>
      <c r="AR12" s="367"/>
      <c r="AS12" s="368"/>
      <c r="AT12" s="402"/>
      <c r="AU12" s="366"/>
      <c r="AV12" s="367"/>
      <c r="AW12" s="368"/>
      <c r="AX12" s="402"/>
      <c r="AY12" s="366"/>
      <c r="AZ12" s="367"/>
      <c r="BA12" s="367"/>
      <c r="BB12" s="368"/>
      <c r="BC12" s="370"/>
      <c r="BD12" s="374"/>
      <c r="BE12" s="375"/>
      <c r="BF12" s="379"/>
      <c r="BG12" s="375"/>
      <c r="BH12" s="379"/>
      <c r="BI12" s="375"/>
      <c r="BJ12" s="379"/>
      <c r="BK12" s="375"/>
      <c r="BL12" s="379"/>
      <c r="BM12" s="375"/>
      <c r="BN12" s="379"/>
      <c r="BO12" s="375"/>
      <c r="BP12" s="379"/>
      <c r="BQ12" s="375"/>
      <c r="BR12" s="379"/>
      <c r="BS12" s="451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334"/>
      <c r="CF12" s="334"/>
    </row>
    <row r="13" spans="1:84" ht="20.25">
      <c r="A13" s="420"/>
      <c r="B13" s="421"/>
      <c r="C13" s="24"/>
      <c r="D13" s="25"/>
      <c r="E13" s="24"/>
      <c r="F13" s="25"/>
      <c r="G13" s="402"/>
      <c r="H13" s="24"/>
      <c r="I13" s="24"/>
      <c r="J13" s="24"/>
      <c r="K13" s="405"/>
      <c r="L13" s="24"/>
      <c r="M13" s="24"/>
      <c r="N13" s="24"/>
      <c r="O13" s="24"/>
      <c r="P13" s="24"/>
      <c r="Q13" s="24"/>
      <c r="R13" s="24"/>
      <c r="S13" s="24"/>
      <c r="T13" s="405"/>
      <c r="U13" s="24"/>
      <c r="V13" s="24"/>
      <c r="W13" s="24"/>
      <c r="X13" s="402"/>
      <c r="Y13" s="24"/>
      <c r="Z13" s="24"/>
      <c r="AA13" s="24"/>
      <c r="AB13" s="402"/>
      <c r="AC13" s="24"/>
      <c r="AD13" s="24"/>
      <c r="AE13" s="24"/>
      <c r="AF13" s="24"/>
      <c r="AG13" s="402"/>
      <c r="AH13" s="24"/>
      <c r="AI13" s="24"/>
      <c r="AJ13" s="24"/>
      <c r="AK13" s="402"/>
      <c r="AL13" s="24"/>
      <c r="AM13" s="24"/>
      <c r="AN13" s="24"/>
      <c r="AO13" s="24"/>
      <c r="AP13" s="24"/>
      <c r="AQ13" s="24"/>
      <c r="AR13" s="24"/>
      <c r="AS13" s="24"/>
      <c r="AT13" s="402"/>
      <c r="AU13" s="24"/>
      <c r="AV13" s="24"/>
      <c r="AW13" s="24"/>
      <c r="AX13" s="402"/>
      <c r="AY13" s="24"/>
      <c r="AZ13" s="24"/>
      <c r="BA13" s="24"/>
      <c r="BB13" s="24"/>
      <c r="BC13" s="370"/>
      <c r="BD13" s="374"/>
      <c r="BE13" s="375"/>
      <c r="BF13" s="379"/>
      <c r="BG13" s="375"/>
      <c r="BH13" s="379"/>
      <c r="BI13" s="375"/>
      <c r="BJ13" s="379"/>
      <c r="BK13" s="375"/>
      <c r="BL13" s="379"/>
      <c r="BM13" s="375"/>
      <c r="BN13" s="379"/>
      <c r="BO13" s="375"/>
      <c r="BP13" s="379"/>
      <c r="BQ13" s="375"/>
      <c r="BR13" s="379"/>
      <c r="BS13" s="451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334"/>
      <c r="CF13" s="334"/>
    </row>
    <row r="14" spans="1:84" ht="20.25">
      <c r="A14" s="420"/>
      <c r="B14" s="421"/>
      <c r="C14" s="26">
        <v>1</v>
      </c>
      <c r="D14" s="26">
        <v>8</v>
      </c>
      <c r="E14" s="26">
        <v>15</v>
      </c>
      <c r="F14" s="26">
        <v>22</v>
      </c>
      <c r="G14" s="402"/>
      <c r="H14" s="26">
        <v>6</v>
      </c>
      <c r="I14" s="26">
        <v>13</v>
      </c>
      <c r="J14" s="26">
        <v>20</v>
      </c>
      <c r="K14" s="405"/>
      <c r="L14" s="26">
        <v>3</v>
      </c>
      <c r="M14" s="26">
        <v>10</v>
      </c>
      <c r="N14" s="26">
        <v>17</v>
      </c>
      <c r="O14" s="26">
        <v>24</v>
      </c>
      <c r="P14" s="26">
        <v>1</v>
      </c>
      <c r="Q14" s="26">
        <v>8</v>
      </c>
      <c r="R14" s="26">
        <v>15</v>
      </c>
      <c r="S14" s="26">
        <v>22</v>
      </c>
      <c r="T14" s="405"/>
      <c r="U14" s="26">
        <v>5</v>
      </c>
      <c r="V14" s="26">
        <v>12</v>
      </c>
      <c r="W14" s="26">
        <v>19</v>
      </c>
      <c r="X14" s="402"/>
      <c r="Y14" s="26">
        <v>2</v>
      </c>
      <c r="Z14" s="26">
        <v>9</v>
      </c>
      <c r="AA14" s="26">
        <v>16</v>
      </c>
      <c r="AB14" s="402"/>
      <c r="AC14" s="26">
        <v>2</v>
      </c>
      <c r="AD14" s="26">
        <v>9</v>
      </c>
      <c r="AE14" s="26">
        <v>16</v>
      </c>
      <c r="AF14" s="26">
        <v>23</v>
      </c>
      <c r="AG14" s="402"/>
      <c r="AH14" s="26">
        <v>6</v>
      </c>
      <c r="AI14" s="26">
        <v>13</v>
      </c>
      <c r="AJ14" s="26">
        <v>20</v>
      </c>
      <c r="AK14" s="402"/>
      <c r="AL14" s="26">
        <v>4</v>
      </c>
      <c r="AM14" s="26">
        <v>11</v>
      </c>
      <c r="AN14" s="26">
        <v>18</v>
      </c>
      <c r="AO14" s="26">
        <v>25</v>
      </c>
      <c r="AP14" s="26">
        <v>1</v>
      </c>
      <c r="AQ14" s="26">
        <v>8</v>
      </c>
      <c r="AR14" s="26">
        <v>15</v>
      </c>
      <c r="AS14" s="26">
        <v>22</v>
      </c>
      <c r="AT14" s="402"/>
      <c r="AU14" s="26">
        <v>6</v>
      </c>
      <c r="AV14" s="26">
        <v>13</v>
      </c>
      <c r="AW14" s="26">
        <v>20</v>
      </c>
      <c r="AX14" s="402"/>
      <c r="AY14" s="26">
        <v>3</v>
      </c>
      <c r="AZ14" s="26">
        <v>10</v>
      </c>
      <c r="BA14" s="26">
        <v>17</v>
      </c>
      <c r="BB14" s="26">
        <v>24</v>
      </c>
      <c r="BC14" s="370"/>
      <c r="BD14" s="374"/>
      <c r="BE14" s="375"/>
      <c r="BF14" s="379"/>
      <c r="BG14" s="375"/>
      <c r="BH14" s="379"/>
      <c r="BI14" s="375"/>
      <c r="BJ14" s="379"/>
      <c r="BK14" s="375"/>
      <c r="BL14" s="379"/>
      <c r="BM14" s="375"/>
      <c r="BN14" s="379"/>
      <c r="BO14" s="375"/>
      <c r="BP14" s="379"/>
      <c r="BQ14" s="375"/>
      <c r="BR14" s="379"/>
      <c r="BS14" s="451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334"/>
      <c r="CF14" s="334"/>
    </row>
    <row r="15" spans="1:84" ht="20.25">
      <c r="A15" s="420"/>
      <c r="B15" s="421"/>
      <c r="C15" s="26">
        <v>7</v>
      </c>
      <c r="D15" s="26">
        <v>14</v>
      </c>
      <c r="E15" s="26">
        <v>21</v>
      </c>
      <c r="F15" s="26">
        <v>28</v>
      </c>
      <c r="G15" s="402"/>
      <c r="H15" s="26">
        <v>12</v>
      </c>
      <c r="I15" s="26">
        <v>19</v>
      </c>
      <c r="J15" s="26">
        <v>26</v>
      </c>
      <c r="K15" s="405"/>
      <c r="L15" s="26">
        <v>9</v>
      </c>
      <c r="M15" s="26">
        <v>16</v>
      </c>
      <c r="N15" s="26">
        <v>23</v>
      </c>
      <c r="O15" s="26">
        <v>30</v>
      </c>
      <c r="P15" s="26">
        <v>7</v>
      </c>
      <c r="Q15" s="26">
        <v>14</v>
      </c>
      <c r="R15" s="26">
        <v>21</v>
      </c>
      <c r="S15" s="26">
        <v>28</v>
      </c>
      <c r="T15" s="405"/>
      <c r="U15" s="26">
        <v>11</v>
      </c>
      <c r="V15" s="26">
        <v>18</v>
      </c>
      <c r="W15" s="26">
        <v>25</v>
      </c>
      <c r="X15" s="402"/>
      <c r="Y15" s="26">
        <v>8</v>
      </c>
      <c r="Z15" s="26">
        <v>15</v>
      </c>
      <c r="AA15" s="26">
        <v>22</v>
      </c>
      <c r="AB15" s="402"/>
      <c r="AC15" s="26">
        <v>8</v>
      </c>
      <c r="AD15" s="26">
        <v>15</v>
      </c>
      <c r="AE15" s="26">
        <v>22</v>
      </c>
      <c r="AF15" s="26">
        <v>29</v>
      </c>
      <c r="AG15" s="402"/>
      <c r="AH15" s="26">
        <v>12</v>
      </c>
      <c r="AI15" s="26">
        <v>19</v>
      </c>
      <c r="AJ15" s="26">
        <v>26</v>
      </c>
      <c r="AK15" s="402"/>
      <c r="AL15" s="26">
        <v>10</v>
      </c>
      <c r="AM15" s="26">
        <v>17</v>
      </c>
      <c r="AN15" s="26">
        <v>24</v>
      </c>
      <c r="AO15" s="26">
        <v>31</v>
      </c>
      <c r="AP15" s="26">
        <v>7</v>
      </c>
      <c r="AQ15" s="26">
        <v>14</v>
      </c>
      <c r="AR15" s="26">
        <v>21</v>
      </c>
      <c r="AS15" s="26">
        <v>28</v>
      </c>
      <c r="AT15" s="402"/>
      <c r="AU15" s="26">
        <v>12</v>
      </c>
      <c r="AV15" s="26">
        <v>19</v>
      </c>
      <c r="AW15" s="26">
        <v>26</v>
      </c>
      <c r="AX15" s="402"/>
      <c r="AY15" s="26">
        <v>9</v>
      </c>
      <c r="AZ15" s="26">
        <v>16</v>
      </c>
      <c r="BA15" s="26">
        <v>23</v>
      </c>
      <c r="BB15" s="26">
        <v>31</v>
      </c>
      <c r="BC15" s="370"/>
      <c r="BD15" s="374"/>
      <c r="BE15" s="375"/>
      <c r="BF15" s="379"/>
      <c r="BG15" s="375"/>
      <c r="BH15" s="379"/>
      <c r="BI15" s="375"/>
      <c r="BJ15" s="379"/>
      <c r="BK15" s="375"/>
      <c r="BL15" s="379"/>
      <c r="BM15" s="375"/>
      <c r="BN15" s="379"/>
      <c r="BO15" s="375"/>
      <c r="BP15" s="379"/>
      <c r="BQ15" s="375"/>
      <c r="BR15" s="379"/>
      <c r="BS15" s="451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334"/>
      <c r="CF15" s="334"/>
    </row>
    <row r="16" spans="1:84" ht="28.5" customHeight="1" thickBot="1">
      <c r="A16" s="420"/>
      <c r="B16" s="421"/>
      <c r="C16" s="27"/>
      <c r="D16" s="58"/>
      <c r="E16" s="27"/>
      <c r="F16" s="58"/>
      <c r="G16" s="403"/>
      <c r="H16" s="27"/>
      <c r="I16" s="58"/>
      <c r="J16" s="27"/>
      <c r="K16" s="406"/>
      <c r="L16" s="27"/>
      <c r="M16" s="58"/>
      <c r="N16" s="27"/>
      <c r="O16" s="58"/>
      <c r="P16" s="27"/>
      <c r="Q16" s="58"/>
      <c r="R16" s="27"/>
      <c r="S16" s="27"/>
      <c r="T16" s="406"/>
      <c r="U16" s="27"/>
      <c r="V16" s="58"/>
      <c r="W16" s="27"/>
      <c r="X16" s="403"/>
      <c r="Y16" s="27"/>
      <c r="Z16" s="27"/>
      <c r="AA16" s="27"/>
      <c r="AB16" s="403"/>
      <c r="AC16" s="27"/>
      <c r="AD16" s="27"/>
      <c r="AE16" s="27"/>
      <c r="AF16" s="27"/>
      <c r="AG16" s="403"/>
      <c r="AH16" s="27"/>
      <c r="AI16" s="27"/>
      <c r="AJ16" s="27"/>
      <c r="AK16" s="403"/>
      <c r="AL16" s="27"/>
      <c r="AM16" s="27"/>
      <c r="AN16" s="27"/>
      <c r="AO16" s="27"/>
      <c r="AP16" s="27"/>
      <c r="AQ16" s="27"/>
      <c r="AR16" s="27"/>
      <c r="AS16" s="27"/>
      <c r="AT16" s="403"/>
      <c r="AU16" s="27"/>
      <c r="AV16" s="27"/>
      <c r="AW16" s="27"/>
      <c r="AX16" s="403"/>
      <c r="AY16" s="27"/>
      <c r="AZ16" s="27"/>
      <c r="BA16" s="27"/>
      <c r="BB16" s="27"/>
      <c r="BC16" s="371"/>
      <c r="BD16" s="376"/>
      <c r="BE16" s="377"/>
      <c r="BF16" s="380"/>
      <c r="BG16" s="377"/>
      <c r="BH16" s="380"/>
      <c r="BI16" s="377"/>
      <c r="BJ16" s="380"/>
      <c r="BK16" s="377"/>
      <c r="BL16" s="380"/>
      <c r="BM16" s="377"/>
      <c r="BN16" s="380"/>
      <c r="BO16" s="377"/>
      <c r="BP16" s="380"/>
      <c r="BQ16" s="377"/>
      <c r="BR16" s="380"/>
      <c r="BS16" s="452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334"/>
      <c r="CF16" s="334"/>
    </row>
    <row r="17" spans="1:84" ht="33.75">
      <c r="A17" s="353">
        <v>1</v>
      </c>
      <c r="B17" s="354"/>
      <c r="C17" s="29"/>
      <c r="D17" s="29"/>
      <c r="E17" s="29"/>
      <c r="F17" s="29"/>
      <c r="G17" s="331" t="s">
        <v>49</v>
      </c>
      <c r="H17" s="331" t="s">
        <v>49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 t="s">
        <v>50</v>
      </c>
      <c r="W17" s="30" t="s">
        <v>50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331" t="s">
        <v>49</v>
      </c>
      <c r="AN17" s="331" t="s">
        <v>49</v>
      </c>
      <c r="AO17" s="29"/>
      <c r="AP17" s="29"/>
      <c r="AQ17" s="29"/>
      <c r="AR17" s="29"/>
      <c r="AS17" s="29"/>
      <c r="AT17" s="30" t="s">
        <v>50</v>
      </c>
      <c r="AU17" s="30" t="s">
        <v>50</v>
      </c>
      <c r="AV17" s="30" t="s">
        <v>50</v>
      </c>
      <c r="AW17" s="30" t="s">
        <v>50</v>
      </c>
      <c r="AX17" s="30" t="s">
        <v>50</v>
      </c>
      <c r="AY17" s="30" t="s">
        <v>50</v>
      </c>
      <c r="AZ17" s="30" t="s">
        <v>50</v>
      </c>
      <c r="BA17" s="30" t="s">
        <v>50</v>
      </c>
      <c r="BB17" s="30" t="s">
        <v>50</v>
      </c>
      <c r="BC17" s="28">
        <v>1</v>
      </c>
      <c r="BD17" s="357">
        <v>37</v>
      </c>
      <c r="BE17" s="358"/>
      <c r="BF17" s="359">
        <v>4</v>
      </c>
      <c r="BG17" s="359"/>
      <c r="BH17" s="359"/>
      <c r="BI17" s="359"/>
      <c r="BJ17" s="359"/>
      <c r="BK17" s="359"/>
      <c r="BL17" s="359"/>
      <c r="BM17" s="359"/>
      <c r="BN17" s="359"/>
      <c r="BO17" s="359"/>
      <c r="BP17" s="359">
        <v>11</v>
      </c>
      <c r="BQ17" s="359"/>
      <c r="BR17" s="448">
        <f>SUM(BD17:BQ17)</f>
        <v>52</v>
      </c>
      <c r="BS17" s="449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334"/>
      <c r="CF17" s="334"/>
    </row>
    <row r="18" spans="1:84" ht="33.75">
      <c r="A18" s="353">
        <v>2</v>
      </c>
      <c r="B18" s="354"/>
      <c r="C18" s="32"/>
      <c r="D18" s="32"/>
      <c r="E18" s="32"/>
      <c r="F18" s="32"/>
      <c r="G18" s="332" t="s">
        <v>49</v>
      </c>
      <c r="H18" s="332" t="s">
        <v>49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 t="s">
        <v>50</v>
      </c>
      <c r="W18" s="33" t="s">
        <v>50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32" t="s">
        <v>49</v>
      </c>
      <c r="AN18" s="332" t="s">
        <v>49</v>
      </c>
      <c r="AO18" s="32"/>
      <c r="AP18" s="32"/>
      <c r="AQ18" s="32"/>
      <c r="AR18" s="32"/>
      <c r="AS18" s="32"/>
      <c r="AT18" s="33" t="s">
        <v>50</v>
      </c>
      <c r="AU18" s="33" t="s">
        <v>50</v>
      </c>
      <c r="AV18" s="33" t="s">
        <v>50</v>
      </c>
      <c r="AW18" s="33" t="s">
        <v>50</v>
      </c>
      <c r="AX18" s="33" t="s">
        <v>50</v>
      </c>
      <c r="AY18" s="33" t="s">
        <v>50</v>
      </c>
      <c r="AZ18" s="33" t="s">
        <v>50</v>
      </c>
      <c r="BA18" s="33" t="s">
        <v>50</v>
      </c>
      <c r="BB18" s="33" t="s">
        <v>50</v>
      </c>
      <c r="BC18" s="31">
        <v>2</v>
      </c>
      <c r="BD18" s="355">
        <v>37</v>
      </c>
      <c r="BE18" s="356"/>
      <c r="BF18" s="352">
        <v>4</v>
      </c>
      <c r="BG18" s="352"/>
      <c r="BH18" s="352"/>
      <c r="BI18" s="352"/>
      <c r="BJ18" s="352"/>
      <c r="BK18" s="352"/>
      <c r="BL18" s="352"/>
      <c r="BM18" s="352"/>
      <c r="BN18" s="352"/>
      <c r="BO18" s="352"/>
      <c r="BP18" s="352">
        <v>11</v>
      </c>
      <c r="BQ18" s="352"/>
      <c r="BR18" s="342">
        <f>SUM(BD18:BQ18)</f>
        <v>52</v>
      </c>
      <c r="BS18" s="343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334"/>
      <c r="CF18" s="334"/>
    </row>
    <row r="19" spans="1:84" ht="33.75">
      <c r="A19" s="353">
        <v>3</v>
      </c>
      <c r="B19" s="354"/>
      <c r="C19" s="32"/>
      <c r="D19" s="32"/>
      <c r="E19" s="32"/>
      <c r="F19" s="32"/>
      <c r="G19" s="332" t="s">
        <v>49</v>
      </c>
      <c r="H19" s="332" t="s">
        <v>49</v>
      </c>
      <c r="I19" s="332" t="s">
        <v>49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 t="s">
        <v>50</v>
      </c>
      <c r="W19" s="33" t="s">
        <v>50</v>
      </c>
      <c r="X19" s="32"/>
      <c r="Y19" s="32"/>
      <c r="Z19" s="327">
        <v>0</v>
      </c>
      <c r="AA19" s="327">
        <v>0</v>
      </c>
      <c r="AB19" s="327">
        <v>0</v>
      </c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54">
        <v>8</v>
      </c>
      <c r="AQ19" s="332" t="s">
        <v>49</v>
      </c>
      <c r="AR19" s="332" t="s">
        <v>49</v>
      </c>
      <c r="AS19" s="332" t="s">
        <v>49</v>
      </c>
      <c r="AT19" s="33" t="s">
        <v>50</v>
      </c>
      <c r="AU19" s="33" t="s">
        <v>50</v>
      </c>
      <c r="AV19" s="33" t="s">
        <v>50</v>
      </c>
      <c r="AW19" s="33" t="s">
        <v>50</v>
      </c>
      <c r="AX19" s="33" t="s">
        <v>50</v>
      </c>
      <c r="AY19" s="33" t="s">
        <v>50</v>
      </c>
      <c r="AZ19" s="33" t="s">
        <v>50</v>
      </c>
      <c r="BA19" s="33" t="s">
        <v>50</v>
      </c>
      <c r="BB19" s="33" t="s">
        <v>50</v>
      </c>
      <c r="BC19" s="31">
        <v>3</v>
      </c>
      <c r="BD19" s="355">
        <v>31</v>
      </c>
      <c r="BE19" s="356"/>
      <c r="BF19" s="352">
        <v>6</v>
      </c>
      <c r="BG19" s="352"/>
      <c r="BH19" s="352">
        <v>3</v>
      </c>
      <c r="BI19" s="352"/>
      <c r="BJ19" s="352">
        <v>1</v>
      </c>
      <c r="BK19" s="352"/>
      <c r="BL19" s="352"/>
      <c r="BM19" s="352"/>
      <c r="BN19" s="352"/>
      <c r="BO19" s="352"/>
      <c r="BP19" s="352">
        <v>11</v>
      </c>
      <c r="BQ19" s="352"/>
      <c r="BR19" s="342">
        <f>SUM(BD19:BQ19)</f>
        <v>52</v>
      </c>
      <c r="BS19" s="343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334"/>
      <c r="CF19" s="334"/>
    </row>
    <row r="20" spans="1:84" ht="33.75">
      <c r="A20" s="353">
        <v>4</v>
      </c>
      <c r="B20" s="354"/>
      <c r="C20" s="32"/>
      <c r="D20" s="32"/>
      <c r="E20" s="32"/>
      <c r="F20" s="32"/>
      <c r="G20" s="332" t="s">
        <v>49</v>
      </c>
      <c r="H20" s="332" t="s">
        <v>49</v>
      </c>
      <c r="I20" s="332" t="s">
        <v>49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 t="s">
        <v>50</v>
      </c>
      <c r="W20" s="33" t="s">
        <v>50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32" t="s">
        <v>49</v>
      </c>
      <c r="AR20" s="332" t="s">
        <v>49</v>
      </c>
      <c r="AS20" s="332" t="s">
        <v>49</v>
      </c>
      <c r="AT20" s="33" t="s">
        <v>50</v>
      </c>
      <c r="AU20" s="33" t="s">
        <v>50</v>
      </c>
      <c r="AV20" s="33" t="s">
        <v>50</v>
      </c>
      <c r="AW20" s="33" t="s">
        <v>50</v>
      </c>
      <c r="AX20" s="33" t="s">
        <v>50</v>
      </c>
      <c r="AY20" s="33" t="s">
        <v>50</v>
      </c>
      <c r="AZ20" s="33" t="s">
        <v>50</v>
      </c>
      <c r="BA20" s="33" t="s">
        <v>50</v>
      </c>
      <c r="BB20" s="33" t="s">
        <v>50</v>
      </c>
      <c r="BC20" s="31">
        <v>4</v>
      </c>
      <c r="BD20" s="355">
        <v>35</v>
      </c>
      <c r="BE20" s="356"/>
      <c r="BF20" s="352">
        <v>6</v>
      </c>
      <c r="BG20" s="352"/>
      <c r="BH20" s="352"/>
      <c r="BI20" s="352"/>
      <c r="BJ20" s="352"/>
      <c r="BK20" s="352"/>
      <c r="BL20" s="352"/>
      <c r="BM20" s="352"/>
      <c r="BN20" s="352"/>
      <c r="BO20" s="352"/>
      <c r="BP20" s="352">
        <v>11</v>
      </c>
      <c r="BQ20" s="352"/>
      <c r="BR20" s="342">
        <f>SUM(BD20:BQ20)</f>
        <v>52</v>
      </c>
      <c r="BS20" s="343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334"/>
      <c r="CF20" s="334"/>
    </row>
    <row r="21" spans="1:84" ht="34.5" thickBot="1">
      <c r="A21" s="344">
        <v>5</v>
      </c>
      <c r="B21" s="345"/>
      <c r="C21" s="53"/>
      <c r="D21" s="53"/>
      <c r="E21" s="53"/>
      <c r="F21" s="53"/>
      <c r="G21" s="333" t="s">
        <v>49</v>
      </c>
      <c r="H21" s="333" t="s">
        <v>49</v>
      </c>
      <c r="I21" s="333" t="s">
        <v>49</v>
      </c>
      <c r="J21" s="54">
        <v>8</v>
      </c>
      <c r="K21" s="54">
        <v>8</v>
      </c>
      <c r="L21" s="54">
        <v>8</v>
      </c>
      <c r="M21" s="54">
        <v>8</v>
      </c>
      <c r="N21" s="54">
        <v>8</v>
      </c>
      <c r="O21" s="54">
        <v>8</v>
      </c>
      <c r="P21" s="54">
        <v>8</v>
      </c>
      <c r="Q21" s="54">
        <v>8</v>
      </c>
      <c r="R21" s="54">
        <v>8</v>
      </c>
      <c r="S21" s="54">
        <v>8</v>
      </c>
      <c r="T21" s="54">
        <v>8</v>
      </c>
      <c r="U21" s="54">
        <v>8</v>
      </c>
      <c r="V21" s="35" t="s">
        <v>50</v>
      </c>
      <c r="W21" s="35" t="s">
        <v>50</v>
      </c>
      <c r="X21" s="54">
        <v>8</v>
      </c>
      <c r="Y21" s="54">
        <v>8</v>
      </c>
      <c r="Z21" s="54">
        <v>8</v>
      </c>
      <c r="AA21" s="54">
        <v>8</v>
      </c>
      <c r="AB21" s="54">
        <v>8</v>
      </c>
      <c r="AC21" s="54">
        <v>8</v>
      </c>
      <c r="AD21" s="54">
        <v>8</v>
      </c>
      <c r="AE21" s="54">
        <v>8</v>
      </c>
      <c r="AF21" s="54">
        <v>8</v>
      </c>
      <c r="AG21" s="333" t="s">
        <v>49</v>
      </c>
      <c r="AH21" s="333" t="s">
        <v>49</v>
      </c>
      <c r="AI21" s="333" t="s">
        <v>49</v>
      </c>
      <c r="AJ21" s="36" t="s">
        <v>51</v>
      </c>
      <c r="AK21" s="36" t="s">
        <v>51</v>
      </c>
      <c r="AL21" s="36" t="s">
        <v>51</v>
      </c>
      <c r="AM21" s="36" t="s">
        <v>51</v>
      </c>
      <c r="AN21" s="37" t="s">
        <v>52</v>
      </c>
      <c r="AO21" s="37" t="s">
        <v>52</v>
      </c>
      <c r="AP21" s="37" t="s">
        <v>52</v>
      </c>
      <c r="AQ21" s="37" t="s">
        <v>52</v>
      </c>
      <c r="AR21" s="38" t="s">
        <v>53</v>
      </c>
      <c r="AS21" s="38" t="s">
        <v>53</v>
      </c>
      <c r="AT21" s="346"/>
      <c r="AU21" s="347"/>
      <c r="AV21" s="347"/>
      <c r="AW21" s="347"/>
      <c r="AX21" s="347"/>
      <c r="AY21" s="347"/>
      <c r="AZ21" s="347"/>
      <c r="BA21" s="347"/>
      <c r="BB21" s="348"/>
      <c r="BC21" s="34">
        <v>5</v>
      </c>
      <c r="BD21" s="349">
        <v>4</v>
      </c>
      <c r="BE21" s="350"/>
      <c r="BF21" s="351">
        <v>6</v>
      </c>
      <c r="BG21" s="351"/>
      <c r="BH21" s="351"/>
      <c r="BI21" s="351"/>
      <c r="BJ21" s="351">
        <v>21</v>
      </c>
      <c r="BK21" s="351"/>
      <c r="BL21" s="351">
        <v>4</v>
      </c>
      <c r="BM21" s="351"/>
      <c r="BN21" s="351">
        <v>6</v>
      </c>
      <c r="BO21" s="351"/>
      <c r="BP21" s="351">
        <v>2</v>
      </c>
      <c r="BQ21" s="351"/>
      <c r="BR21" s="446">
        <f>SUM(BD21:BQ21)</f>
        <v>43</v>
      </c>
      <c r="BS21" s="447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334"/>
      <c r="CF21" s="334"/>
    </row>
    <row r="22" spans="1:84" ht="33" customHeight="1" thickBot="1">
      <c r="A22" s="338" t="s">
        <v>138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40"/>
      <c r="BD22" s="341">
        <f>SUM(BD17:BE21)</f>
        <v>144</v>
      </c>
      <c r="BE22" s="336"/>
      <c r="BF22" s="336">
        <f>SUM(BF17:BG21)</f>
        <v>26</v>
      </c>
      <c r="BG22" s="336"/>
      <c r="BH22" s="336">
        <f>SUM(BH17:BI21)</f>
        <v>3</v>
      </c>
      <c r="BI22" s="336"/>
      <c r="BJ22" s="336">
        <f>SUM(BJ17:BK21)</f>
        <v>22</v>
      </c>
      <c r="BK22" s="336"/>
      <c r="BL22" s="336">
        <f>SUM(BL17:BM21)</f>
        <v>4</v>
      </c>
      <c r="BM22" s="336"/>
      <c r="BN22" s="336">
        <f>SUM(BN17:BO21)</f>
        <v>6</v>
      </c>
      <c r="BO22" s="336"/>
      <c r="BP22" s="336">
        <f>SUM(BP17:BQ21)</f>
        <v>46</v>
      </c>
      <c r="BQ22" s="336"/>
      <c r="BR22" s="336">
        <f>SUM(BR17:BS21)</f>
        <v>251</v>
      </c>
      <c r="BS22" s="337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E22" s="334"/>
      <c r="CF22" s="334"/>
    </row>
    <row r="23" spans="1:82" ht="33.75">
      <c r="A23" s="60"/>
      <c r="B23" s="21"/>
      <c r="C23" s="21"/>
      <c r="D23" s="21"/>
      <c r="E23" s="21"/>
      <c r="F23" s="21"/>
      <c r="G23" s="21"/>
      <c r="H23" s="21"/>
      <c r="I23" s="21"/>
      <c r="J23" s="21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0"/>
      <c r="Y23" s="40"/>
      <c r="Z23" s="40"/>
      <c r="AA23" s="39"/>
      <c r="AB23" s="39"/>
      <c r="AC23" s="39"/>
      <c r="AD23" s="39"/>
      <c r="AE23" s="39"/>
      <c r="AF23" s="39"/>
      <c r="AG23" s="40"/>
      <c r="AH23" s="41"/>
      <c r="AI23" s="41"/>
      <c r="AJ23" s="39"/>
      <c r="AK23" s="39"/>
      <c r="AL23" s="39"/>
      <c r="AM23" s="39"/>
      <c r="AN23" s="39"/>
      <c r="AO23" s="39"/>
      <c r="AP23" s="39"/>
      <c r="AQ23" s="39"/>
      <c r="AR23" s="39"/>
      <c r="AS23" s="40"/>
      <c r="AT23" s="40"/>
      <c r="AU23" s="39"/>
      <c r="AV23" s="39"/>
      <c r="AW23" s="39"/>
      <c r="AX23" s="39"/>
      <c r="AY23" s="39"/>
      <c r="AZ23" s="39"/>
      <c r="BA23" s="39"/>
      <c r="BB23" s="39"/>
      <c r="BC23" s="40"/>
      <c r="BD23" s="40"/>
      <c r="BE23" s="39"/>
      <c r="BF23" s="39"/>
      <c r="BG23" s="39"/>
      <c r="BH23" s="39"/>
      <c r="BI23" s="39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</row>
    <row r="24" spans="1:82" ht="143.25" customHeight="1">
      <c r="A24" s="60"/>
      <c r="B24" s="21"/>
      <c r="C24" s="21"/>
      <c r="D24" s="21"/>
      <c r="E24" s="21"/>
      <c r="F24" s="21"/>
      <c r="G24" s="21"/>
      <c r="H24" s="21"/>
      <c r="I24" s="21"/>
      <c r="J24" s="21"/>
      <c r="K24" s="43"/>
      <c r="L24" s="445" t="s">
        <v>139</v>
      </c>
      <c r="M24" s="445"/>
      <c r="N24" s="445"/>
      <c r="O24" s="445"/>
      <c r="P24" s="42"/>
      <c r="Q24" s="422" t="s">
        <v>140</v>
      </c>
      <c r="R24" s="422"/>
      <c r="S24" s="422"/>
      <c r="T24" s="422"/>
      <c r="U24" s="50"/>
      <c r="V24" s="50"/>
      <c r="W24" s="50"/>
      <c r="X24" s="422" t="s">
        <v>129</v>
      </c>
      <c r="Y24" s="422"/>
      <c r="Z24" s="422"/>
      <c r="AA24" s="422"/>
      <c r="AB24" s="50"/>
      <c r="AC24" s="50"/>
      <c r="AD24" s="50"/>
      <c r="AE24" s="422" t="s">
        <v>83</v>
      </c>
      <c r="AF24" s="422"/>
      <c r="AG24" s="422"/>
      <c r="AH24" s="422"/>
      <c r="AI24" s="50"/>
      <c r="AJ24" s="50"/>
      <c r="AK24" s="50"/>
      <c r="AL24" s="422" t="s">
        <v>58</v>
      </c>
      <c r="AM24" s="422"/>
      <c r="AN24" s="422"/>
      <c r="AO24" s="422"/>
      <c r="AP24" s="51"/>
      <c r="AQ24" s="51"/>
      <c r="AR24" s="52"/>
      <c r="AS24" s="422" t="s">
        <v>141</v>
      </c>
      <c r="AT24" s="422"/>
      <c r="AU24" s="422"/>
      <c r="AV24" s="422"/>
      <c r="AW24" s="50"/>
      <c r="AX24" s="50"/>
      <c r="AY24" s="50"/>
      <c r="AZ24" s="422" t="s">
        <v>134</v>
      </c>
      <c r="BA24" s="422"/>
      <c r="BB24" s="422"/>
      <c r="BC24" s="422"/>
      <c r="BD24" s="43"/>
      <c r="BE24" s="43"/>
      <c r="BF24" s="43"/>
      <c r="BG24" s="422" t="s">
        <v>142</v>
      </c>
      <c r="BH24" s="422"/>
      <c r="BI24" s="422"/>
      <c r="BJ24" s="422"/>
      <c r="BK24" s="43"/>
      <c r="BL24" s="43"/>
      <c r="BM24" s="44"/>
      <c r="BN24" s="423" t="s">
        <v>143</v>
      </c>
      <c r="BO24" s="423"/>
      <c r="BP24" s="423"/>
      <c r="BQ24" s="4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</row>
    <row r="25" spans="1:82" ht="45" customHeight="1">
      <c r="A25" s="60"/>
      <c r="B25" s="21"/>
      <c r="C25" s="21"/>
      <c r="D25" s="21"/>
      <c r="E25" s="21"/>
      <c r="F25" s="21"/>
      <c r="G25" s="21"/>
      <c r="H25" s="21"/>
      <c r="I25" s="21"/>
      <c r="J25" s="21"/>
      <c r="K25" s="45"/>
      <c r="L25" s="445"/>
      <c r="M25" s="445"/>
      <c r="N25" s="445"/>
      <c r="O25" s="445"/>
      <c r="P25" s="42"/>
      <c r="Q25" s="424" t="s">
        <v>51</v>
      </c>
      <c r="R25" s="425"/>
      <c r="S25" s="425"/>
      <c r="T25" s="426"/>
      <c r="U25" s="55"/>
      <c r="V25" s="55"/>
      <c r="W25" s="55"/>
      <c r="X25" s="427">
        <v>8</v>
      </c>
      <c r="Y25" s="428"/>
      <c r="Z25" s="428"/>
      <c r="AA25" s="429"/>
      <c r="AB25" s="55"/>
      <c r="AC25" s="55"/>
      <c r="AD25" s="55"/>
      <c r="AE25" s="430">
        <v>0</v>
      </c>
      <c r="AF25" s="431"/>
      <c r="AG25" s="431"/>
      <c r="AH25" s="432"/>
      <c r="AI25" s="55"/>
      <c r="AJ25" s="55"/>
      <c r="AK25" s="55"/>
      <c r="AL25" s="433" t="s">
        <v>49</v>
      </c>
      <c r="AM25" s="434"/>
      <c r="AN25" s="434"/>
      <c r="AO25" s="435"/>
      <c r="AP25" s="55"/>
      <c r="AQ25" s="55"/>
      <c r="AR25" s="56"/>
      <c r="AS25" s="436" t="s">
        <v>52</v>
      </c>
      <c r="AT25" s="437"/>
      <c r="AU25" s="437"/>
      <c r="AV25" s="438"/>
      <c r="AW25" s="55"/>
      <c r="AX25" s="55"/>
      <c r="AY25" s="55"/>
      <c r="AZ25" s="439" t="s">
        <v>53</v>
      </c>
      <c r="BA25" s="440"/>
      <c r="BB25" s="440"/>
      <c r="BC25" s="441"/>
      <c r="BD25" s="55"/>
      <c r="BE25" s="55"/>
      <c r="BF25" s="55"/>
      <c r="BG25" s="47"/>
      <c r="BH25" s="48"/>
      <c r="BI25" s="48"/>
      <c r="BJ25" s="49"/>
      <c r="BK25" s="55"/>
      <c r="BL25" s="55"/>
      <c r="BM25" s="57"/>
      <c r="BN25" s="442" t="s">
        <v>50</v>
      </c>
      <c r="BO25" s="443"/>
      <c r="BP25" s="443"/>
      <c r="BQ25" s="444"/>
      <c r="BR25" s="19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</row>
    <row r="26" spans="1:76" s="18" customFormat="1" ht="36.75" customHeight="1">
      <c r="A26" s="60"/>
      <c r="B26" s="799"/>
      <c r="C26" s="799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799"/>
      <c r="Q26" s="799"/>
      <c r="R26" s="799"/>
      <c r="S26" s="799"/>
      <c r="T26" s="799"/>
      <c r="U26" s="799"/>
      <c r="V26" s="799"/>
      <c r="W26" s="799"/>
      <c r="X26" s="800"/>
      <c r="Y26" s="800"/>
      <c r="Z26" s="800"/>
      <c r="AA26" s="800"/>
      <c r="AB26" s="800"/>
      <c r="AC26" s="800"/>
      <c r="AD26" s="800"/>
      <c r="AE26" s="800"/>
      <c r="AF26" s="800"/>
      <c r="AG26" s="800"/>
      <c r="AH26" s="800"/>
      <c r="AI26" s="800"/>
      <c r="AJ26" s="800"/>
      <c r="AK26" s="800"/>
      <c r="AL26" s="800"/>
      <c r="AM26" s="800"/>
      <c r="AN26" s="800"/>
      <c r="AO26" s="800"/>
      <c r="AP26" s="800"/>
      <c r="AQ26" s="800"/>
      <c r="AR26" s="800"/>
      <c r="AS26" s="800"/>
      <c r="AT26" s="800"/>
      <c r="AU26" s="800"/>
      <c r="AV26" s="800"/>
      <c r="AW26" s="800"/>
      <c r="AX26" s="800"/>
      <c r="AY26" s="800"/>
      <c r="AZ26" s="800"/>
      <c r="BA26" s="800"/>
      <c r="BB26" s="800"/>
      <c r="BC26" s="800"/>
      <c r="BD26" s="800"/>
      <c r="BE26" s="800"/>
      <c r="BF26" s="800"/>
      <c r="BG26" s="800"/>
      <c r="BH26" s="800"/>
      <c r="BI26" s="80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</row>
    <row r="29" spans="1:82" ht="11.25" customHeight="1">
      <c r="A29" s="1158"/>
      <c r="B29" s="1158"/>
      <c r="C29" s="1158"/>
      <c r="D29" s="1158"/>
      <c r="E29" s="1158"/>
      <c r="F29" s="1158"/>
      <c r="G29" s="1158"/>
      <c r="H29" s="1158"/>
      <c r="I29" s="1158"/>
      <c r="J29" s="1158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Z29" s="2"/>
      <c r="CA29" s="2"/>
      <c r="CB29" s="2"/>
      <c r="CC29" s="2"/>
      <c r="CD29" s="2"/>
    </row>
    <row r="30" spans="33:82" ht="26.25" customHeight="1">
      <c r="AG30" s="17" t="s">
        <v>62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Z30" s="2"/>
      <c r="CA30" s="2"/>
      <c r="CB30" s="2"/>
      <c r="CC30" s="2"/>
      <c r="CD30" s="2"/>
    </row>
    <row r="31" spans="2:82" ht="5.2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6"/>
      <c r="BZ31" s="8"/>
      <c r="CA31" s="8"/>
      <c r="CB31" s="8"/>
      <c r="CC31" s="8"/>
      <c r="CD31" s="8"/>
    </row>
    <row r="32" spans="2:82" ht="3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7"/>
      <c r="Z32" s="7"/>
      <c r="AA32" s="7"/>
      <c r="AB32" s="7"/>
      <c r="AC32" s="7"/>
      <c r="AD32" s="4"/>
      <c r="AE32" s="4"/>
      <c r="AF32" s="9"/>
      <c r="AG32" s="9"/>
      <c r="AH32" s="9"/>
      <c r="AI32" s="9"/>
      <c r="AJ32" s="9"/>
      <c r="AK32" s="1"/>
      <c r="AL32" s="16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8"/>
      <c r="CA32" s="8"/>
      <c r="CB32" s="8"/>
      <c r="CC32" s="8"/>
      <c r="CD32" s="8"/>
    </row>
    <row r="33" spans="1:82" s="5" customFormat="1" ht="31.5" customHeight="1" thickBot="1">
      <c r="A33" s="1171" t="s">
        <v>13</v>
      </c>
      <c r="B33" s="1172"/>
      <c r="C33" s="1183" t="s">
        <v>93</v>
      </c>
      <c r="D33" s="1184"/>
      <c r="E33" s="1184"/>
      <c r="F33" s="1184"/>
      <c r="G33" s="1184"/>
      <c r="H33" s="1184"/>
      <c r="I33" s="1184"/>
      <c r="J33" s="1184"/>
      <c r="K33" s="1185"/>
      <c r="L33" s="1185"/>
      <c r="M33" s="1185"/>
      <c r="N33" s="1160" t="s">
        <v>120</v>
      </c>
      <c r="O33" s="1161"/>
      <c r="P33" s="1161"/>
      <c r="Q33" s="1161"/>
      <c r="R33" s="1161"/>
      <c r="S33" s="1161"/>
      <c r="T33" s="1161"/>
      <c r="U33" s="1162"/>
      <c r="V33" s="644" t="s">
        <v>121</v>
      </c>
      <c r="W33" s="645"/>
      <c r="X33" s="1029" t="s">
        <v>202</v>
      </c>
      <c r="Y33" s="1030"/>
      <c r="Z33" s="1030"/>
      <c r="AA33" s="1030"/>
      <c r="AB33" s="1030"/>
      <c r="AC33" s="1031"/>
      <c r="AD33" s="1020" t="s">
        <v>244</v>
      </c>
      <c r="AE33" s="1020"/>
      <c r="AF33" s="1020"/>
      <c r="AG33" s="1020"/>
      <c r="AH33" s="1020"/>
      <c r="AI33" s="1020"/>
      <c r="AJ33" s="1020"/>
      <c r="AK33" s="1021"/>
      <c r="AL33" s="584" t="s">
        <v>29</v>
      </c>
      <c r="AM33" s="586"/>
      <c r="AN33" s="586"/>
      <c r="AO33" s="586"/>
      <c r="AP33" s="586"/>
      <c r="AQ33" s="586"/>
      <c r="AR33" s="586"/>
      <c r="AS33" s="586"/>
      <c r="AT33" s="586"/>
      <c r="AU33" s="586"/>
      <c r="AV33" s="586"/>
      <c r="AW33" s="586"/>
      <c r="AX33" s="586"/>
      <c r="AY33" s="586"/>
      <c r="AZ33" s="586"/>
      <c r="BA33" s="586"/>
      <c r="BB33" s="586"/>
      <c r="BC33" s="586"/>
      <c r="BD33" s="586"/>
      <c r="BE33" s="586"/>
      <c r="BF33" s="586"/>
      <c r="BG33" s="586"/>
      <c r="BH33" s="586"/>
      <c r="BI33" s="586"/>
      <c r="BJ33" s="586"/>
      <c r="BK33" s="586"/>
      <c r="BL33" s="586"/>
      <c r="BM33" s="586"/>
      <c r="BN33" s="586"/>
      <c r="BO33" s="586"/>
      <c r="BP33" s="586"/>
      <c r="BQ33" s="586"/>
      <c r="BR33" s="586"/>
      <c r="BS33" s="586"/>
      <c r="BT33" s="586"/>
      <c r="BU33" s="586"/>
      <c r="BV33" s="586"/>
      <c r="BW33" s="586"/>
      <c r="BX33" s="586"/>
      <c r="BY33" s="586"/>
      <c r="BZ33" s="586"/>
      <c r="CA33" s="587"/>
      <c r="CB33" s="10"/>
      <c r="CC33" s="10"/>
      <c r="CD33" s="10"/>
    </row>
    <row r="34" spans="1:82" s="5" customFormat="1" ht="36" customHeight="1" thickBot="1">
      <c r="A34" s="1173"/>
      <c r="B34" s="1174"/>
      <c r="C34" s="1183"/>
      <c r="D34" s="1184"/>
      <c r="E34" s="1184"/>
      <c r="F34" s="1184"/>
      <c r="G34" s="1184"/>
      <c r="H34" s="1184"/>
      <c r="I34" s="1184"/>
      <c r="J34" s="1184"/>
      <c r="K34" s="1185"/>
      <c r="L34" s="1185"/>
      <c r="M34" s="1185"/>
      <c r="N34" s="1163"/>
      <c r="O34" s="1164"/>
      <c r="P34" s="1164"/>
      <c r="Q34" s="1164"/>
      <c r="R34" s="1164"/>
      <c r="S34" s="1164"/>
      <c r="T34" s="1164"/>
      <c r="U34" s="1165"/>
      <c r="V34" s="646"/>
      <c r="W34" s="647"/>
      <c r="X34" s="1032"/>
      <c r="Y34" s="1033"/>
      <c r="Z34" s="1033"/>
      <c r="AA34" s="1033"/>
      <c r="AB34" s="1033"/>
      <c r="AC34" s="1034"/>
      <c r="AD34" s="1020"/>
      <c r="AE34" s="1020"/>
      <c r="AF34" s="1020"/>
      <c r="AG34" s="1020"/>
      <c r="AH34" s="1020"/>
      <c r="AI34" s="1020"/>
      <c r="AJ34" s="1020"/>
      <c r="AK34" s="1021"/>
      <c r="AL34" s="796" t="s">
        <v>25</v>
      </c>
      <c r="AM34" s="796"/>
      <c r="AN34" s="796"/>
      <c r="AO34" s="796"/>
      <c r="AP34" s="796"/>
      <c r="AQ34" s="796"/>
      <c r="AR34" s="796"/>
      <c r="AS34" s="796"/>
      <c r="AT34" s="796"/>
      <c r="AU34" s="796"/>
      <c r="AV34" s="796"/>
      <c r="AW34" s="470"/>
      <c r="AX34" s="805" t="s">
        <v>27</v>
      </c>
      <c r="AY34" s="805"/>
      <c r="AZ34" s="805"/>
      <c r="BA34" s="805"/>
      <c r="BB34" s="805"/>
      <c r="BC34" s="805"/>
      <c r="BD34" s="805"/>
      <c r="BE34" s="805"/>
      <c r="BF34" s="805"/>
      <c r="BG34" s="805"/>
      <c r="BH34" s="805"/>
      <c r="BI34" s="805"/>
      <c r="BJ34" s="472" t="s">
        <v>28</v>
      </c>
      <c r="BK34" s="796"/>
      <c r="BL34" s="796"/>
      <c r="BM34" s="796"/>
      <c r="BN34" s="796"/>
      <c r="BO34" s="796"/>
      <c r="BP34" s="796"/>
      <c r="BQ34" s="796"/>
      <c r="BR34" s="796"/>
      <c r="BS34" s="796"/>
      <c r="BT34" s="796"/>
      <c r="BU34" s="796"/>
      <c r="BV34" s="1145" t="s">
        <v>102</v>
      </c>
      <c r="BW34" s="1146"/>
      <c r="BX34" s="1147"/>
      <c r="BY34" s="470" t="s">
        <v>197</v>
      </c>
      <c r="BZ34" s="471"/>
      <c r="CA34" s="472"/>
      <c r="CB34" s="11"/>
      <c r="CC34" s="11"/>
      <c r="CD34" s="11"/>
    </row>
    <row r="35" spans="1:82" s="5" customFormat="1" ht="30" customHeight="1" thickBot="1">
      <c r="A35" s="1173"/>
      <c r="B35" s="1174"/>
      <c r="C35" s="1183"/>
      <c r="D35" s="1184"/>
      <c r="E35" s="1184"/>
      <c r="F35" s="1184"/>
      <c r="G35" s="1184"/>
      <c r="H35" s="1184"/>
      <c r="I35" s="1184"/>
      <c r="J35" s="1184"/>
      <c r="K35" s="1185"/>
      <c r="L35" s="1185"/>
      <c r="M35" s="1185"/>
      <c r="N35" s="1166"/>
      <c r="O35" s="1167"/>
      <c r="P35" s="1167"/>
      <c r="Q35" s="1167"/>
      <c r="R35" s="1167"/>
      <c r="S35" s="1167"/>
      <c r="T35" s="1167"/>
      <c r="U35" s="1168"/>
      <c r="V35" s="646"/>
      <c r="W35" s="647"/>
      <c r="X35" s="1024" t="s">
        <v>54</v>
      </c>
      <c r="Y35" s="1025"/>
      <c r="Z35" s="1024" t="s">
        <v>55</v>
      </c>
      <c r="AA35" s="1025"/>
      <c r="AB35" s="943" t="s">
        <v>203</v>
      </c>
      <c r="AC35" s="944"/>
      <c r="AD35" s="947" t="s">
        <v>56</v>
      </c>
      <c r="AE35" s="947"/>
      <c r="AF35" s="1022" t="s">
        <v>57</v>
      </c>
      <c r="AG35" s="1022"/>
      <c r="AH35" s="1022"/>
      <c r="AI35" s="1022"/>
      <c r="AJ35" s="1022"/>
      <c r="AK35" s="1023"/>
      <c r="AL35" s="792" t="s">
        <v>24</v>
      </c>
      <c r="AM35" s="792"/>
      <c r="AN35" s="792"/>
      <c r="AO35" s="792"/>
      <c r="AP35" s="792"/>
      <c r="AQ35" s="792"/>
      <c r="AR35" s="792" t="s">
        <v>26</v>
      </c>
      <c r="AS35" s="792"/>
      <c r="AT35" s="792"/>
      <c r="AU35" s="792"/>
      <c r="AV35" s="792"/>
      <c r="AW35" s="473"/>
      <c r="AX35" s="804" t="s">
        <v>104</v>
      </c>
      <c r="AY35" s="804"/>
      <c r="AZ35" s="804"/>
      <c r="BA35" s="804"/>
      <c r="BB35" s="804"/>
      <c r="BC35" s="804"/>
      <c r="BD35" s="804" t="s">
        <v>105</v>
      </c>
      <c r="BE35" s="804"/>
      <c r="BF35" s="804"/>
      <c r="BG35" s="804"/>
      <c r="BH35" s="804"/>
      <c r="BI35" s="804"/>
      <c r="BJ35" s="475" t="s">
        <v>106</v>
      </c>
      <c r="BK35" s="792"/>
      <c r="BL35" s="792"/>
      <c r="BM35" s="792"/>
      <c r="BN35" s="792"/>
      <c r="BO35" s="792"/>
      <c r="BP35" s="792" t="s">
        <v>107</v>
      </c>
      <c r="BQ35" s="792"/>
      <c r="BR35" s="792"/>
      <c r="BS35" s="792"/>
      <c r="BT35" s="792"/>
      <c r="BU35" s="792"/>
      <c r="BV35" s="1148" t="s">
        <v>119</v>
      </c>
      <c r="BW35" s="1149"/>
      <c r="BX35" s="1150"/>
      <c r="BY35" s="473" t="s">
        <v>198</v>
      </c>
      <c r="BZ35" s="474"/>
      <c r="CA35" s="475"/>
      <c r="CB35" s="11"/>
      <c r="CC35" s="11"/>
      <c r="CD35" s="11"/>
    </row>
    <row r="36" spans="1:82" s="5" customFormat="1" ht="145.5" customHeight="1" thickBot="1">
      <c r="A36" s="1175"/>
      <c r="B36" s="1176"/>
      <c r="C36" s="411"/>
      <c r="D36" s="941"/>
      <c r="E36" s="941"/>
      <c r="F36" s="941"/>
      <c r="G36" s="941"/>
      <c r="H36" s="941"/>
      <c r="I36" s="941"/>
      <c r="J36" s="941"/>
      <c r="K36" s="409"/>
      <c r="L36" s="409"/>
      <c r="M36" s="409"/>
      <c r="N36" s="1181" t="s">
        <v>122</v>
      </c>
      <c r="O36" s="1159"/>
      <c r="P36" s="649" t="s">
        <v>123</v>
      </c>
      <c r="Q36" s="1159"/>
      <c r="R36" s="649" t="s">
        <v>124</v>
      </c>
      <c r="S36" s="650"/>
      <c r="T36" s="300" t="s">
        <v>102</v>
      </c>
      <c r="U36" s="300" t="s">
        <v>197</v>
      </c>
      <c r="V36" s="648"/>
      <c r="W36" s="647"/>
      <c r="X36" s="1026"/>
      <c r="Y36" s="1027"/>
      <c r="Z36" s="1026"/>
      <c r="AA36" s="1027"/>
      <c r="AB36" s="945"/>
      <c r="AC36" s="946"/>
      <c r="AD36" s="948"/>
      <c r="AE36" s="948"/>
      <c r="AF36" s="797" t="s">
        <v>14</v>
      </c>
      <c r="AG36" s="797"/>
      <c r="AH36" s="797" t="s">
        <v>15</v>
      </c>
      <c r="AI36" s="797"/>
      <c r="AJ36" s="797" t="s">
        <v>16</v>
      </c>
      <c r="AK36" s="1028"/>
      <c r="AL36" s="776" t="s">
        <v>14</v>
      </c>
      <c r="AM36" s="776"/>
      <c r="AN36" s="776" t="s">
        <v>15</v>
      </c>
      <c r="AO36" s="776"/>
      <c r="AP36" s="795" t="s">
        <v>252</v>
      </c>
      <c r="AQ36" s="795"/>
      <c r="AR36" s="776" t="s">
        <v>14</v>
      </c>
      <c r="AS36" s="776"/>
      <c r="AT36" s="776" t="s">
        <v>15</v>
      </c>
      <c r="AU36" s="776"/>
      <c r="AV36" s="795" t="s">
        <v>252</v>
      </c>
      <c r="AW36" s="806"/>
      <c r="AX36" s="797" t="s">
        <v>14</v>
      </c>
      <c r="AY36" s="797"/>
      <c r="AZ36" s="797" t="s">
        <v>15</v>
      </c>
      <c r="BA36" s="797"/>
      <c r="BB36" s="600" t="s">
        <v>252</v>
      </c>
      <c r="BC36" s="600"/>
      <c r="BD36" s="797" t="s">
        <v>14</v>
      </c>
      <c r="BE36" s="797"/>
      <c r="BF36" s="797" t="s">
        <v>15</v>
      </c>
      <c r="BG36" s="797"/>
      <c r="BH36" s="600" t="s">
        <v>252</v>
      </c>
      <c r="BI36" s="600"/>
      <c r="BJ36" s="775" t="s">
        <v>14</v>
      </c>
      <c r="BK36" s="776"/>
      <c r="BL36" s="776" t="s">
        <v>15</v>
      </c>
      <c r="BM36" s="776"/>
      <c r="BN36" s="795" t="s">
        <v>252</v>
      </c>
      <c r="BO36" s="795"/>
      <c r="BP36" s="776" t="s">
        <v>14</v>
      </c>
      <c r="BQ36" s="776"/>
      <c r="BR36" s="776" t="s">
        <v>15</v>
      </c>
      <c r="BS36" s="776"/>
      <c r="BT36" s="795" t="s">
        <v>252</v>
      </c>
      <c r="BU36" s="795"/>
      <c r="BV36" s="251" t="s">
        <v>103</v>
      </c>
      <c r="BW36" s="251" t="s">
        <v>15</v>
      </c>
      <c r="BX36" s="251" t="s">
        <v>253</v>
      </c>
      <c r="BY36" s="117" t="s">
        <v>103</v>
      </c>
      <c r="BZ36" s="117" t="s">
        <v>15</v>
      </c>
      <c r="CA36" s="117" t="s">
        <v>253</v>
      </c>
      <c r="CB36" s="12"/>
      <c r="CC36" s="12"/>
      <c r="CD36" s="13"/>
    </row>
    <row r="37" spans="1:82" s="5" customFormat="1" ht="24" thickBot="1">
      <c r="A37" s="1177"/>
      <c r="B37" s="1178"/>
      <c r="C37" s="1183"/>
      <c r="D37" s="1184"/>
      <c r="E37" s="1184"/>
      <c r="F37" s="1184"/>
      <c r="G37" s="1184"/>
      <c r="H37" s="1184"/>
      <c r="I37" s="1184"/>
      <c r="J37" s="1184"/>
      <c r="K37" s="1185"/>
      <c r="L37" s="1185"/>
      <c r="M37" s="1185"/>
      <c r="N37" s="1182"/>
      <c r="O37" s="635"/>
      <c r="P37" s="634"/>
      <c r="Q37" s="634"/>
      <c r="R37" s="634"/>
      <c r="S37" s="635"/>
      <c r="T37" s="301"/>
      <c r="U37" s="301"/>
      <c r="V37" s="993"/>
      <c r="W37" s="994"/>
      <c r="X37" s="411"/>
      <c r="Y37" s="941"/>
      <c r="Z37" s="941"/>
      <c r="AA37" s="941"/>
      <c r="AB37" s="942"/>
      <c r="AC37" s="942"/>
      <c r="AD37" s="785"/>
      <c r="AE37" s="786"/>
      <c r="AF37" s="785"/>
      <c r="AG37" s="785"/>
      <c r="AH37" s="785"/>
      <c r="AI37" s="785"/>
      <c r="AJ37" s="785"/>
      <c r="AK37" s="786"/>
      <c r="AL37" s="794"/>
      <c r="AM37" s="794"/>
      <c r="AN37" s="794"/>
      <c r="AO37" s="794"/>
      <c r="AP37" s="794"/>
      <c r="AQ37" s="794"/>
      <c r="AR37" s="794"/>
      <c r="AS37" s="794"/>
      <c r="AT37" s="794"/>
      <c r="AU37" s="794"/>
      <c r="AV37" s="794"/>
      <c r="AW37" s="598"/>
      <c r="AX37" s="768"/>
      <c r="AY37" s="768"/>
      <c r="AZ37" s="768"/>
      <c r="BA37" s="768"/>
      <c r="BB37" s="768"/>
      <c r="BC37" s="768"/>
      <c r="BD37" s="768"/>
      <c r="BE37" s="768"/>
      <c r="BF37" s="768"/>
      <c r="BG37" s="768"/>
      <c r="BH37" s="768"/>
      <c r="BI37" s="768"/>
      <c r="BJ37" s="809"/>
      <c r="BK37" s="599"/>
      <c r="BL37" s="598"/>
      <c r="BM37" s="599"/>
      <c r="BN37" s="598"/>
      <c r="BO37" s="599"/>
      <c r="BP37" s="598"/>
      <c r="BQ37" s="599"/>
      <c r="BR37" s="598"/>
      <c r="BS37" s="599"/>
      <c r="BT37" s="598"/>
      <c r="BU37" s="599"/>
      <c r="BV37" s="252"/>
      <c r="BW37" s="253"/>
      <c r="BX37" s="253"/>
      <c r="BY37" s="118"/>
      <c r="BZ37" s="119"/>
      <c r="CA37" s="119"/>
      <c r="CB37" s="14"/>
      <c r="CC37" s="14"/>
      <c r="CD37" s="14"/>
    </row>
    <row r="38" spans="1:82" s="5" customFormat="1" ht="28.5" customHeight="1" thickBot="1">
      <c r="A38" s="1179" t="s">
        <v>154</v>
      </c>
      <c r="B38" s="1180"/>
      <c r="C38" s="999" t="s">
        <v>94</v>
      </c>
      <c r="D38" s="1000"/>
      <c r="E38" s="1000"/>
      <c r="F38" s="1000"/>
      <c r="G38" s="1000"/>
      <c r="H38" s="1000"/>
      <c r="I38" s="1000"/>
      <c r="J38" s="1000"/>
      <c r="K38" s="1001"/>
      <c r="L38" s="1001"/>
      <c r="M38" s="1001"/>
      <c r="N38" s="676"/>
      <c r="O38" s="625"/>
      <c r="P38" s="624"/>
      <c r="Q38" s="624"/>
      <c r="R38" s="624"/>
      <c r="S38" s="625"/>
      <c r="T38" s="302"/>
      <c r="U38" s="303"/>
      <c r="V38" s="625">
        <f>SUM(V40:W54)</f>
        <v>0</v>
      </c>
      <c r="W38" s="638"/>
      <c r="X38" s="987">
        <f>SUM(X40:Y56)</f>
        <v>2106</v>
      </c>
      <c r="Y38" s="988"/>
      <c r="Z38" s="1009">
        <f>SUM(Z40:AA56)</f>
        <v>1811</v>
      </c>
      <c r="AA38" s="1010"/>
      <c r="AB38" s="987">
        <f>SUM(AB40:AC56)</f>
        <v>0</v>
      </c>
      <c r="AC38" s="988"/>
      <c r="AD38" s="842">
        <f>SUM(AD40:AE56)</f>
        <v>295</v>
      </c>
      <c r="AE38" s="843"/>
      <c r="AF38" s="842">
        <f>SUM(AF40:AG56)</f>
        <v>150</v>
      </c>
      <c r="AG38" s="1019"/>
      <c r="AH38" s="1039">
        <f>SUM(AH40:AI56)</f>
        <v>145</v>
      </c>
      <c r="AI38" s="1040"/>
      <c r="AJ38" s="1044">
        <v>0</v>
      </c>
      <c r="AK38" s="1045"/>
      <c r="AL38" s="1070">
        <f>SUM(AL40:AM54)</f>
        <v>30</v>
      </c>
      <c r="AM38" s="766"/>
      <c r="AN38" s="765">
        <f>SUM(AN40:AO54)</f>
        <v>33</v>
      </c>
      <c r="AO38" s="766"/>
      <c r="AP38" s="765">
        <f>SUM(AP40:AQ54)</f>
        <v>0</v>
      </c>
      <c r="AQ38" s="1055"/>
      <c r="AR38" s="1070">
        <f>SUM(AR40:AS54)</f>
        <v>38</v>
      </c>
      <c r="AS38" s="766"/>
      <c r="AT38" s="765">
        <f>SUM(AT40:AU54)</f>
        <v>39</v>
      </c>
      <c r="AU38" s="766"/>
      <c r="AV38" s="765">
        <f>SUM(AV40:AW54)</f>
        <v>0</v>
      </c>
      <c r="AW38" s="1055"/>
      <c r="AX38" s="1054">
        <f>SUM(AX40:AY54)</f>
        <v>41</v>
      </c>
      <c r="AY38" s="1049"/>
      <c r="AZ38" s="1049">
        <f>SUM(AZ40:BA54)</f>
        <v>37</v>
      </c>
      <c r="BA38" s="1049"/>
      <c r="BB38" s="1155">
        <f>SUM(BB40:BC54)</f>
        <v>0</v>
      </c>
      <c r="BC38" s="1086"/>
      <c r="BD38" s="1048">
        <f>SUM(BD40:BE54)</f>
        <v>33</v>
      </c>
      <c r="BE38" s="1049"/>
      <c r="BF38" s="1048">
        <f>SUM(BF40:BG54)</f>
        <v>30</v>
      </c>
      <c r="BG38" s="1049"/>
      <c r="BH38" s="1048">
        <f>SUM(BH40:BI54)</f>
        <v>0</v>
      </c>
      <c r="BI38" s="1089"/>
      <c r="BJ38" s="765">
        <f>SUM(BJ40:BK56)</f>
        <v>8</v>
      </c>
      <c r="BK38" s="766"/>
      <c r="BL38" s="765">
        <f>SUM(BL40:BM56)</f>
        <v>6</v>
      </c>
      <c r="BM38" s="766"/>
      <c r="BN38" s="765">
        <f>SUM(BN40:BO54)</f>
        <v>0</v>
      </c>
      <c r="BO38" s="1055"/>
      <c r="BP38" s="1070">
        <f>SUM(BP40:BQ54)</f>
        <v>0</v>
      </c>
      <c r="BQ38" s="766"/>
      <c r="BR38" s="765">
        <f>SUM(BR40:BS54)</f>
        <v>0</v>
      </c>
      <c r="BS38" s="766"/>
      <c r="BT38" s="765">
        <f>SUM(BT40:BU54)</f>
        <v>0</v>
      </c>
      <c r="BU38" s="1153"/>
      <c r="BV38" s="254">
        <f aca="true" t="shared" si="0" ref="BV38:CA38">SUM(BV40:BV54)</f>
        <v>0</v>
      </c>
      <c r="BW38" s="255">
        <f t="shared" si="0"/>
        <v>0</v>
      </c>
      <c r="BX38" s="256">
        <f t="shared" si="0"/>
        <v>0</v>
      </c>
      <c r="BY38" s="120">
        <f t="shared" si="0"/>
        <v>0</v>
      </c>
      <c r="BZ38" s="121">
        <f t="shared" si="0"/>
        <v>0</v>
      </c>
      <c r="CA38" s="122">
        <f t="shared" si="0"/>
        <v>0</v>
      </c>
      <c r="CB38" s="71"/>
      <c r="CC38" s="3"/>
      <c r="CD38" s="72"/>
    </row>
    <row r="39" spans="1:82" s="5" customFormat="1" ht="24" customHeight="1" hidden="1" thickBot="1">
      <c r="A39" s="1169"/>
      <c r="B39" s="1170"/>
      <c r="C39" s="1002"/>
      <c r="D39" s="1003"/>
      <c r="E39" s="1003"/>
      <c r="F39" s="1003"/>
      <c r="G39" s="1003"/>
      <c r="H39" s="1003"/>
      <c r="I39" s="1003"/>
      <c r="J39" s="1003"/>
      <c r="K39" s="1004"/>
      <c r="L39" s="1004"/>
      <c r="M39" s="1004"/>
      <c r="N39" s="1007"/>
      <c r="O39" s="1008"/>
      <c r="P39" s="985"/>
      <c r="Q39" s="998"/>
      <c r="R39" s="636"/>
      <c r="S39" s="637"/>
      <c r="T39" s="304"/>
      <c r="U39" s="305"/>
      <c r="V39" s="985"/>
      <c r="W39" s="986"/>
      <c r="X39" s="989"/>
      <c r="Y39" s="990"/>
      <c r="Z39" s="1011"/>
      <c r="AA39" s="1012"/>
      <c r="AB39" s="989"/>
      <c r="AC39" s="990"/>
      <c r="AD39" s="773"/>
      <c r="AE39" s="844"/>
      <c r="AF39" s="773"/>
      <c r="AG39" s="774"/>
      <c r="AH39" s="1041"/>
      <c r="AI39" s="1042"/>
      <c r="AJ39" s="1071"/>
      <c r="AK39" s="1072"/>
      <c r="AL39" s="1073"/>
      <c r="AM39" s="1035"/>
      <c r="AN39" s="1035"/>
      <c r="AO39" s="1035"/>
      <c r="AP39" s="1035"/>
      <c r="AQ39" s="1036"/>
      <c r="AR39" s="1073"/>
      <c r="AS39" s="1035"/>
      <c r="AT39" s="1035"/>
      <c r="AU39" s="1035"/>
      <c r="AV39" s="1035"/>
      <c r="AW39" s="1036"/>
      <c r="AX39" s="1057"/>
      <c r="AY39" s="1051"/>
      <c r="AZ39" s="1051"/>
      <c r="BA39" s="1051"/>
      <c r="BB39" s="1051"/>
      <c r="BC39" s="1056"/>
      <c r="BD39" s="1050"/>
      <c r="BE39" s="1051"/>
      <c r="BF39" s="1051"/>
      <c r="BG39" s="1051"/>
      <c r="BH39" s="1051"/>
      <c r="BI39" s="1056"/>
      <c r="BJ39" s="123"/>
      <c r="BK39" s="124"/>
      <c r="BL39" s="125"/>
      <c r="BM39" s="124"/>
      <c r="BN39" s="125"/>
      <c r="BO39" s="123"/>
      <c r="BP39" s="126"/>
      <c r="BQ39" s="124"/>
      <c r="BR39" s="125"/>
      <c r="BS39" s="124"/>
      <c r="BT39" s="125"/>
      <c r="BU39" s="127"/>
      <c r="BV39" s="257"/>
      <c r="BW39" s="257"/>
      <c r="BX39" s="258"/>
      <c r="BY39" s="124"/>
      <c r="BZ39" s="124"/>
      <c r="CA39" s="127"/>
      <c r="CB39" s="71"/>
      <c r="CC39" s="3"/>
      <c r="CD39" s="72"/>
    </row>
    <row r="40" spans="1:82" s="5" customFormat="1" ht="30" customHeight="1">
      <c r="A40" s="655" t="s">
        <v>224</v>
      </c>
      <c r="B40" s="656"/>
      <c r="C40" s="995" t="s">
        <v>151</v>
      </c>
      <c r="D40" s="996"/>
      <c r="E40" s="996"/>
      <c r="F40" s="996"/>
      <c r="G40" s="996"/>
      <c r="H40" s="996"/>
      <c r="I40" s="996"/>
      <c r="J40" s="996"/>
      <c r="K40" s="997"/>
      <c r="L40" s="997"/>
      <c r="M40" s="997"/>
      <c r="N40" s="1005"/>
      <c r="O40" s="1006"/>
      <c r="P40" s="628" t="s">
        <v>175</v>
      </c>
      <c r="Q40" s="628"/>
      <c r="R40" s="628"/>
      <c r="S40" s="629"/>
      <c r="T40" s="306"/>
      <c r="U40" s="307"/>
      <c r="V40" s="639"/>
      <c r="W40" s="640"/>
      <c r="X40" s="991">
        <v>293</v>
      </c>
      <c r="Y40" s="992"/>
      <c r="Z40" s="1016">
        <f>X40-AD40</f>
        <v>251</v>
      </c>
      <c r="AA40" s="1016"/>
      <c r="AB40" s="1017"/>
      <c r="AC40" s="1018"/>
      <c r="AD40" s="1013">
        <v>42</v>
      </c>
      <c r="AE40" s="1013"/>
      <c r="AF40" s="790">
        <v>21</v>
      </c>
      <c r="AG40" s="791"/>
      <c r="AH40" s="791">
        <v>21</v>
      </c>
      <c r="AI40" s="791"/>
      <c r="AJ40" s="791"/>
      <c r="AK40" s="1069"/>
      <c r="AL40" s="1046">
        <v>5</v>
      </c>
      <c r="AM40" s="1047"/>
      <c r="AN40" s="1037">
        <v>5</v>
      </c>
      <c r="AO40" s="1037"/>
      <c r="AP40" s="1037"/>
      <c r="AQ40" s="1038"/>
      <c r="AR40" s="1074">
        <v>5</v>
      </c>
      <c r="AS40" s="1037"/>
      <c r="AT40" s="1037">
        <v>5</v>
      </c>
      <c r="AU40" s="1037"/>
      <c r="AV40" s="1037"/>
      <c r="AW40" s="1038"/>
      <c r="AX40" s="1058">
        <v>5</v>
      </c>
      <c r="AY40" s="1053"/>
      <c r="AZ40" s="1053">
        <v>5</v>
      </c>
      <c r="BA40" s="1053"/>
      <c r="BB40" s="232"/>
      <c r="BC40" s="233"/>
      <c r="BD40" s="1052">
        <v>6</v>
      </c>
      <c r="BE40" s="1053"/>
      <c r="BF40" s="1053">
        <v>6</v>
      </c>
      <c r="BG40" s="1053"/>
      <c r="BH40" s="777" t="s">
        <v>144</v>
      </c>
      <c r="BI40" s="778"/>
      <c r="BJ40" s="779"/>
      <c r="BK40" s="780"/>
      <c r="BL40" s="781"/>
      <c r="BM40" s="780"/>
      <c r="BN40" s="781"/>
      <c r="BO40" s="1106"/>
      <c r="BP40" s="1107"/>
      <c r="BQ40" s="780"/>
      <c r="BR40" s="781"/>
      <c r="BS40" s="780"/>
      <c r="BT40" s="781"/>
      <c r="BU40" s="1087"/>
      <c r="BV40" s="259"/>
      <c r="BW40" s="259"/>
      <c r="BX40" s="260"/>
      <c r="BY40" s="130"/>
      <c r="BZ40" s="130"/>
      <c r="CA40" s="131"/>
      <c r="CB40" s="73">
        <f>SUM(AL40:AO40,AR40:AU40,AX40:BA40,BD40:BG40,BJ40:BM40,BP40:BS40,BV40:BW40,BY40:BZ40)</f>
        <v>42</v>
      </c>
      <c r="CC40" s="74">
        <f>SUM(AL40,AR40,AX40,BD40,BJ40,BP40,BV40,BY40)</f>
        <v>21</v>
      </c>
      <c r="CD40" s="74">
        <f>SUM(AN40,AT40,AZ40,BF40,BL40,BR40,BW40,BZ40)</f>
        <v>21</v>
      </c>
    </row>
    <row r="41" spans="1:82" s="5" customFormat="1" ht="30" customHeight="1">
      <c r="A41" s="655" t="s">
        <v>225</v>
      </c>
      <c r="B41" s="656"/>
      <c r="C41" s="700" t="s">
        <v>6</v>
      </c>
      <c r="D41" s="701"/>
      <c r="E41" s="701"/>
      <c r="F41" s="701"/>
      <c r="G41" s="701"/>
      <c r="H41" s="701"/>
      <c r="I41" s="701"/>
      <c r="J41" s="701"/>
      <c r="K41" s="702"/>
      <c r="L41" s="702"/>
      <c r="M41" s="702"/>
      <c r="N41" s="652" t="s">
        <v>176</v>
      </c>
      <c r="O41" s="610"/>
      <c r="P41" s="610" t="s">
        <v>176</v>
      </c>
      <c r="Q41" s="610"/>
      <c r="R41" s="610"/>
      <c r="S41" s="611"/>
      <c r="T41" s="308"/>
      <c r="U41" s="309"/>
      <c r="V41" s="608"/>
      <c r="W41" s="609"/>
      <c r="X41" s="984">
        <v>175</v>
      </c>
      <c r="Y41" s="582"/>
      <c r="Z41" s="582">
        <f aca="true" t="shared" si="1" ref="Z41:Z73">X41-AD41</f>
        <v>149</v>
      </c>
      <c r="AA41" s="582"/>
      <c r="AB41" s="1014"/>
      <c r="AC41" s="1015"/>
      <c r="AD41" s="787">
        <v>26</v>
      </c>
      <c r="AE41" s="787"/>
      <c r="AF41" s="927">
        <v>13</v>
      </c>
      <c r="AG41" s="788"/>
      <c r="AH41" s="788">
        <v>13</v>
      </c>
      <c r="AI41" s="788"/>
      <c r="AJ41" s="788"/>
      <c r="AK41" s="789"/>
      <c r="AL41" s="881">
        <v>1</v>
      </c>
      <c r="AM41" s="782"/>
      <c r="AN41" s="782">
        <v>1</v>
      </c>
      <c r="AO41" s="782"/>
      <c r="AP41" s="782"/>
      <c r="AQ41" s="859"/>
      <c r="AR41" s="881">
        <v>4</v>
      </c>
      <c r="AS41" s="782"/>
      <c r="AT41" s="1043">
        <v>4</v>
      </c>
      <c r="AU41" s="1043"/>
      <c r="AV41" s="771" t="s">
        <v>144</v>
      </c>
      <c r="AW41" s="584"/>
      <c r="AX41" s="970">
        <v>4</v>
      </c>
      <c r="AY41" s="594"/>
      <c r="AZ41" s="594">
        <v>4</v>
      </c>
      <c r="BA41" s="594"/>
      <c r="BB41" s="232"/>
      <c r="BC41" s="233"/>
      <c r="BD41" s="597">
        <v>4</v>
      </c>
      <c r="BE41" s="594"/>
      <c r="BF41" s="594">
        <v>4</v>
      </c>
      <c r="BG41" s="594"/>
      <c r="BH41" s="594" t="s">
        <v>144</v>
      </c>
      <c r="BI41" s="595"/>
      <c r="BJ41" s="132"/>
      <c r="BK41" s="133"/>
      <c r="BL41" s="134"/>
      <c r="BM41" s="133"/>
      <c r="BN41" s="134"/>
      <c r="BO41" s="132"/>
      <c r="BP41" s="135"/>
      <c r="BQ41" s="133"/>
      <c r="BR41" s="134"/>
      <c r="BS41" s="133"/>
      <c r="BT41" s="134"/>
      <c r="BU41" s="136"/>
      <c r="BV41" s="261"/>
      <c r="BW41" s="261"/>
      <c r="BX41" s="262"/>
      <c r="BY41" s="133"/>
      <c r="BZ41" s="133"/>
      <c r="CA41" s="136"/>
      <c r="CB41" s="73">
        <f aca="true" t="shared" si="2" ref="CB41:CB96">SUM(AL41:AO41,AR41:AU41,AX41:BA41,BD41:BG41,BJ41:BM41,BP41:BS41,BV41:BW41,BY41:BZ41)</f>
        <v>26</v>
      </c>
      <c r="CC41" s="74">
        <f aca="true" t="shared" si="3" ref="CC41:CC96">SUM(AL41,AR41,AX41,BD41,BJ41,BP41,BV41,BY41)</f>
        <v>13</v>
      </c>
      <c r="CD41" s="74">
        <f aca="true" t="shared" si="4" ref="CD41:CD96">SUM(AN41,AT41,AZ41,BF41,BL41,BR41,BW41,BZ41)</f>
        <v>13</v>
      </c>
    </row>
    <row r="42" spans="1:82" s="5" customFormat="1" ht="30" customHeight="1">
      <c r="A42" s="655" t="s">
        <v>226</v>
      </c>
      <c r="B42" s="656"/>
      <c r="C42" s="700" t="s">
        <v>10</v>
      </c>
      <c r="D42" s="701"/>
      <c r="E42" s="701"/>
      <c r="F42" s="701"/>
      <c r="G42" s="701"/>
      <c r="H42" s="701"/>
      <c r="I42" s="701"/>
      <c r="J42" s="701"/>
      <c r="K42" s="702"/>
      <c r="L42" s="702"/>
      <c r="M42" s="702"/>
      <c r="N42" s="652"/>
      <c r="O42" s="610"/>
      <c r="P42" s="610" t="s">
        <v>175</v>
      </c>
      <c r="Q42" s="610"/>
      <c r="R42" s="610"/>
      <c r="S42" s="611"/>
      <c r="T42" s="308"/>
      <c r="U42" s="309"/>
      <c r="V42" s="608"/>
      <c r="W42" s="609"/>
      <c r="X42" s="606">
        <v>356</v>
      </c>
      <c r="Y42" s="582"/>
      <c r="Z42" s="582">
        <f t="shared" si="1"/>
        <v>306</v>
      </c>
      <c r="AA42" s="582"/>
      <c r="AB42" s="783"/>
      <c r="AC42" s="784"/>
      <c r="AD42" s="787">
        <v>50</v>
      </c>
      <c r="AE42" s="787"/>
      <c r="AF42" s="927">
        <v>25</v>
      </c>
      <c r="AG42" s="788"/>
      <c r="AH42" s="788">
        <v>25</v>
      </c>
      <c r="AI42" s="788"/>
      <c r="AJ42" s="788"/>
      <c r="AK42" s="789"/>
      <c r="AL42" s="881">
        <v>5</v>
      </c>
      <c r="AM42" s="782"/>
      <c r="AN42" s="782">
        <v>5</v>
      </c>
      <c r="AO42" s="782"/>
      <c r="AP42" s="782"/>
      <c r="AQ42" s="859"/>
      <c r="AR42" s="881">
        <v>5</v>
      </c>
      <c r="AS42" s="782"/>
      <c r="AT42" s="782">
        <v>5</v>
      </c>
      <c r="AU42" s="782"/>
      <c r="AV42" s="782"/>
      <c r="AW42" s="859"/>
      <c r="AX42" s="970">
        <v>5</v>
      </c>
      <c r="AY42" s="594"/>
      <c r="AZ42" s="594">
        <v>5</v>
      </c>
      <c r="BA42" s="594"/>
      <c r="BB42" s="232"/>
      <c r="BC42" s="233"/>
      <c r="BD42" s="597">
        <v>10</v>
      </c>
      <c r="BE42" s="594"/>
      <c r="BF42" s="594">
        <v>10</v>
      </c>
      <c r="BG42" s="594"/>
      <c r="BH42" s="594" t="s">
        <v>144</v>
      </c>
      <c r="BI42" s="595"/>
      <c r="BJ42" s="132"/>
      <c r="BK42" s="133"/>
      <c r="BL42" s="134"/>
      <c r="BM42" s="133"/>
      <c r="BN42" s="134"/>
      <c r="BO42" s="132"/>
      <c r="BP42" s="135"/>
      <c r="BQ42" s="133"/>
      <c r="BR42" s="134"/>
      <c r="BS42" s="133"/>
      <c r="BT42" s="134"/>
      <c r="BU42" s="136"/>
      <c r="BV42" s="261"/>
      <c r="BW42" s="261"/>
      <c r="BX42" s="262"/>
      <c r="BY42" s="133"/>
      <c r="BZ42" s="133"/>
      <c r="CA42" s="136"/>
      <c r="CB42" s="73">
        <f t="shared" si="2"/>
        <v>50</v>
      </c>
      <c r="CC42" s="74">
        <f t="shared" si="3"/>
        <v>25</v>
      </c>
      <c r="CD42" s="74">
        <f t="shared" si="4"/>
        <v>25</v>
      </c>
    </row>
    <row r="43" spans="1:82" s="5" customFormat="1" ht="30" customHeight="1">
      <c r="A43" s="655" t="s">
        <v>227</v>
      </c>
      <c r="B43" s="656"/>
      <c r="C43" s="700" t="s">
        <v>20</v>
      </c>
      <c r="D43" s="701"/>
      <c r="E43" s="701"/>
      <c r="F43" s="701"/>
      <c r="G43" s="701"/>
      <c r="H43" s="701"/>
      <c r="I43" s="701"/>
      <c r="J43" s="701"/>
      <c r="K43" s="702"/>
      <c r="L43" s="702"/>
      <c r="M43" s="702"/>
      <c r="N43" s="652"/>
      <c r="O43" s="610"/>
      <c r="P43" s="610" t="s">
        <v>176</v>
      </c>
      <c r="Q43" s="610"/>
      <c r="R43" s="610"/>
      <c r="S43" s="611"/>
      <c r="T43" s="308"/>
      <c r="U43" s="309"/>
      <c r="V43" s="608"/>
      <c r="W43" s="609"/>
      <c r="X43" s="606">
        <v>175</v>
      </c>
      <c r="Y43" s="582"/>
      <c r="Z43" s="582">
        <f t="shared" si="1"/>
        <v>149</v>
      </c>
      <c r="AA43" s="582"/>
      <c r="AB43" s="783"/>
      <c r="AC43" s="784"/>
      <c r="AD43" s="787">
        <v>26</v>
      </c>
      <c r="AE43" s="787"/>
      <c r="AF43" s="927">
        <v>13</v>
      </c>
      <c r="AG43" s="788"/>
      <c r="AH43" s="788">
        <v>13</v>
      </c>
      <c r="AI43" s="788"/>
      <c r="AJ43" s="788"/>
      <c r="AK43" s="789"/>
      <c r="AL43" s="881">
        <v>1</v>
      </c>
      <c r="AM43" s="782"/>
      <c r="AN43" s="782">
        <v>1</v>
      </c>
      <c r="AO43" s="782"/>
      <c r="AP43" s="782"/>
      <c r="AQ43" s="859"/>
      <c r="AR43" s="1060">
        <v>2</v>
      </c>
      <c r="AS43" s="1043"/>
      <c r="AT43" s="1043">
        <v>2</v>
      </c>
      <c r="AU43" s="1043"/>
      <c r="AV43" s="782"/>
      <c r="AW43" s="859"/>
      <c r="AX43" s="970">
        <v>4</v>
      </c>
      <c r="AY43" s="594"/>
      <c r="AZ43" s="594">
        <v>4</v>
      </c>
      <c r="BA43" s="594"/>
      <c r="BB43" s="232"/>
      <c r="BC43" s="233"/>
      <c r="BD43" s="597">
        <v>6</v>
      </c>
      <c r="BE43" s="594"/>
      <c r="BF43" s="594">
        <v>6</v>
      </c>
      <c r="BG43" s="594"/>
      <c r="BH43" s="594" t="s">
        <v>144</v>
      </c>
      <c r="BI43" s="595"/>
      <c r="BJ43" s="132"/>
      <c r="BK43" s="133"/>
      <c r="BL43" s="134"/>
      <c r="BM43" s="133"/>
      <c r="BN43" s="134"/>
      <c r="BO43" s="132"/>
      <c r="BP43" s="135"/>
      <c r="BQ43" s="133"/>
      <c r="BR43" s="134"/>
      <c r="BS43" s="133"/>
      <c r="BT43" s="134"/>
      <c r="BU43" s="136"/>
      <c r="BV43" s="261"/>
      <c r="BW43" s="261"/>
      <c r="BX43" s="262"/>
      <c r="BY43" s="133"/>
      <c r="BZ43" s="133"/>
      <c r="CA43" s="136"/>
      <c r="CB43" s="73">
        <f t="shared" si="2"/>
        <v>26</v>
      </c>
      <c r="CC43" s="74">
        <f t="shared" si="3"/>
        <v>13</v>
      </c>
      <c r="CD43" s="74">
        <f t="shared" si="4"/>
        <v>13</v>
      </c>
    </row>
    <row r="44" spans="1:82" s="5" customFormat="1" ht="30" customHeight="1">
      <c r="A44" s="655" t="s">
        <v>228</v>
      </c>
      <c r="B44" s="656"/>
      <c r="C44" s="700" t="s">
        <v>7</v>
      </c>
      <c r="D44" s="701"/>
      <c r="E44" s="701"/>
      <c r="F44" s="701"/>
      <c r="G44" s="701"/>
      <c r="H44" s="701"/>
      <c r="I44" s="701"/>
      <c r="J44" s="701"/>
      <c r="K44" s="702"/>
      <c r="L44" s="702"/>
      <c r="M44" s="702"/>
      <c r="N44" s="652" t="s">
        <v>176</v>
      </c>
      <c r="O44" s="610"/>
      <c r="P44" s="610" t="s">
        <v>176</v>
      </c>
      <c r="Q44" s="610"/>
      <c r="R44" s="610"/>
      <c r="S44" s="611"/>
      <c r="T44" s="308"/>
      <c r="U44" s="309"/>
      <c r="V44" s="608"/>
      <c r="W44" s="609"/>
      <c r="X44" s="606">
        <v>175</v>
      </c>
      <c r="Y44" s="582"/>
      <c r="Z44" s="582">
        <f t="shared" si="1"/>
        <v>171</v>
      </c>
      <c r="AA44" s="582"/>
      <c r="AB44" s="783"/>
      <c r="AC44" s="784"/>
      <c r="AD44" s="787">
        <v>4</v>
      </c>
      <c r="AE44" s="787"/>
      <c r="AF44" s="927">
        <v>4</v>
      </c>
      <c r="AG44" s="788"/>
      <c r="AH44" s="788"/>
      <c r="AI44" s="788"/>
      <c r="AJ44" s="788"/>
      <c r="AK44" s="789"/>
      <c r="AL44" s="881">
        <v>1</v>
      </c>
      <c r="AM44" s="782"/>
      <c r="AN44" s="782"/>
      <c r="AO44" s="782"/>
      <c r="AP44" s="782"/>
      <c r="AQ44" s="859"/>
      <c r="AR44" s="1060">
        <v>1</v>
      </c>
      <c r="AS44" s="1043"/>
      <c r="AT44" s="1043"/>
      <c r="AU44" s="1043"/>
      <c r="AV44" s="771" t="s">
        <v>144</v>
      </c>
      <c r="AW44" s="584"/>
      <c r="AX44" s="970">
        <v>1</v>
      </c>
      <c r="AY44" s="594"/>
      <c r="AZ44" s="594"/>
      <c r="BA44" s="594"/>
      <c r="BB44" s="232"/>
      <c r="BC44" s="233"/>
      <c r="BD44" s="597">
        <v>1</v>
      </c>
      <c r="BE44" s="594"/>
      <c r="BF44" s="594"/>
      <c r="BG44" s="594"/>
      <c r="BH44" s="594" t="s">
        <v>144</v>
      </c>
      <c r="BI44" s="595"/>
      <c r="BJ44" s="132"/>
      <c r="BK44" s="133"/>
      <c r="BL44" s="134"/>
      <c r="BM44" s="133"/>
      <c r="BN44" s="134"/>
      <c r="BO44" s="132"/>
      <c r="BP44" s="135"/>
      <c r="BQ44" s="133"/>
      <c r="BR44" s="134"/>
      <c r="BS44" s="133"/>
      <c r="BT44" s="134"/>
      <c r="BU44" s="136"/>
      <c r="BV44" s="261"/>
      <c r="BW44" s="261"/>
      <c r="BX44" s="262"/>
      <c r="BY44" s="133"/>
      <c r="BZ44" s="133"/>
      <c r="CA44" s="136"/>
      <c r="CB44" s="73">
        <f t="shared" si="2"/>
        <v>4</v>
      </c>
      <c r="CC44" s="74">
        <f t="shared" si="3"/>
        <v>4</v>
      </c>
      <c r="CD44" s="74">
        <f t="shared" si="4"/>
        <v>0</v>
      </c>
    </row>
    <row r="45" spans="1:82" s="5" customFormat="1" ht="30" customHeight="1">
      <c r="A45" s="655" t="s">
        <v>229</v>
      </c>
      <c r="B45" s="656"/>
      <c r="C45" s="700" t="s">
        <v>97</v>
      </c>
      <c r="D45" s="701"/>
      <c r="E45" s="701"/>
      <c r="F45" s="701"/>
      <c r="G45" s="701"/>
      <c r="H45" s="701"/>
      <c r="I45" s="701"/>
      <c r="J45" s="701"/>
      <c r="K45" s="702"/>
      <c r="L45" s="702"/>
      <c r="M45" s="702"/>
      <c r="N45" s="652" t="s">
        <v>176</v>
      </c>
      <c r="O45" s="610"/>
      <c r="P45" s="610" t="s">
        <v>176</v>
      </c>
      <c r="Q45" s="610"/>
      <c r="R45" s="610"/>
      <c r="S45" s="611"/>
      <c r="T45" s="308"/>
      <c r="U45" s="309"/>
      <c r="V45" s="608"/>
      <c r="W45" s="609"/>
      <c r="X45" s="606">
        <v>105</v>
      </c>
      <c r="Y45" s="582"/>
      <c r="Z45" s="582">
        <f t="shared" si="1"/>
        <v>89</v>
      </c>
      <c r="AA45" s="582"/>
      <c r="AB45" s="783"/>
      <c r="AC45" s="784"/>
      <c r="AD45" s="787">
        <v>16</v>
      </c>
      <c r="AE45" s="787"/>
      <c r="AF45" s="927">
        <v>8</v>
      </c>
      <c r="AG45" s="788"/>
      <c r="AH45" s="788">
        <v>8</v>
      </c>
      <c r="AI45" s="788"/>
      <c r="AJ45" s="788"/>
      <c r="AK45" s="789"/>
      <c r="AL45" s="1060">
        <v>2</v>
      </c>
      <c r="AM45" s="1043"/>
      <c r="AN45" s="782">
        <v>2</v>
      </c>
      <c r="AO45" s="782"/>
      <c r="AP45" s="782"/>
      <c r="AQ45" s="859"/>
      <c r="AR45" s="881">
        <v>2</v>
      </c>
      <c r="AS45" s="782"/>
      <c r="AT45" s="782">
        <v>2</v>
      </c>
      <c r="AU45" s="782"/>
      <c r="AV45" s="771" t="s">
        <v>144</v>
      </c>
      <c r="AW45" s="584"/>
      <c r="AX45" s="970">
        <v>2</v>
      </c>
      <c r="AY45" s="594"/>
      <c r="AZ45" s="594">
        <v>2</v>
      </c>
      <c r="BA45" s="594"/>
      <c r="BB45" s="232"/>
      <c r="BC45" s="233"/>
      <c r="BD45" s="597">
        <v>2</v>
      </c>
      <c r="BE45" s="594"/>
      <c r="BF45" s="594">
        <v>2</v>
      </c>
      <c r="BG45" s="594"/>
      <c r="BH45" s="590" t="s">
        <v>144</v>
      </c>
      <c r="BI45" s="769"/>
      <c r="BJ45" s="132"/>
      <c r="BK45" s="133"/>
      <c r="BL45" s="134"/>
      <c r="BM45" s="133"/>
      <c r="BN45" s="134"/>
      <c r="BO45" s="132"/>
      <c r="BP45" s="135"/>
      <c r="BQ45" s="133"/>
      <c r="BR45" s="134"/>
      <c r="BS45" s="133"/>
      <c r="BT45" s="134"/>
      <c r="BU45" s="136"/>
      <c r="BV45" s="261"/>
      <c r="BW45" s="261"/>
      <c r="BX45" s="262"/>
      <c r="BY45" s="133"/>
      <c r="BZ45" s="133"/>
      <c r="CA45" s="136"/>
      <c r="CB45" s="73">
        <f t="shared" si="2"/>
        <v>16</v>
      </c>
      <c r="CC45" s="74">
        <f t="shared" si="3"/>
        <v>8</v>
      </c>
      <c r="CD45" s="74">
        <f t="shared" si="4"/>
        <v>8</v>
      </c>
    </row>
    <row r="46" spans="1:82" s="5" customFormat="1" ht="30" customHeight="1">
      <c r="A46" s="655" t="s">
        <v>230</v>
      </c>
      <c r="B46" s="656"/>
      <c r="C46" s="700" t="s">
        <v>153</v>
      </c>
      <c r="D46" s="701"/>
      <c r="E46" s="701"/>
      <c r="F46" s="701"/>
      <c r="G46" s="701"/>
      <c r="H46" s="701"/>
      <c r="I46" s="701"/>
      <c r="J46" s="701"/>
      <c r="K46" s="702"/>
      <c r="L46" s="702"/>
      <c r="M46" s="702"/>
      <c r="N46" s="652"/>
      <c r="O46" s="610"/>
      <c r="P46" s="610" t="s">
        <v>176</v>
      </c>
      <c r="Q46" s="610"/>
      <c r="R46" s="610" t="s">
        <v>176</v>
      </c>
      <c r="S46" s="611"/>
      <c r="T46" s="308"/>
      <c r="U46" s="309"/>
      <c r="V46" s="608"/>
      <c r="W46" s="609"/>
      <c r="X46" s="606">
        <v>150</v>
      </c>
      <c r="Y46" s="582"/>
      <c r="Z46" s="582">
        <f t="shared" si="1"/>
        <v>126</v>
      </c>
      <c r="AA46" s="582"/>
      <c r="AB46" s="783"/>
      <c r="AC46" s="784"/>
      <c r="AD46" s="787">
        <v>24</v>
      </c>
      <c r="AE46" s="787"/>
      <c r="AF46" s="927">
        <v>16</v>
      </c>
      <c r="AG46" s="788"/>
      <c r="AH46" s="788">
        <v>8</v>
      </c>
      <c r="AI46" s="788"/>
      <c r="AJ46" s="788"/>
      <c r="AK46" s="789"/>
      <c r="AL46" s="881"/>
      <c r="AM46" s="782"/>
      <c r="AN46" s="782"/>
      <c r="AO46" s="782"/>
      <c r="AP46" s="782"/>
      <c r="AQ46" s="859"/>
      <c r="AR46" s="881">
        <v>4</v>
      </c>
      <c r="AS46" s="782"/>
      <c r="AT46" s="782">
        <v>2</v>
      </c>
      <c r="AU46" s="782"/>
      <c r="AV46" s="782"/>
      <c r="AW46" s="859"/>
      <c r="AX46" s="970">
        <v>4</v>
      </c>
      <c r="AY46" s="594"/>
      <c r="AZ46" s="594">
        <v>2</v>
      </c>
      <c r="BA46" s="594"/>
      <c r="BB46" s="232" t="s">
        <v>144</v>
      </c>
      <c r="BC46" s="233"/>
      <c r="BD46" s="597">
        <v>4</v>
      </c>
      <c r="BE46" s="594"/>
      <c r="BF46" s="594">
        <v>2</v>
      </c>
      <c r="BG46" s="594"/>
      <c r="BH46" s="590"/>
      <c r="BI46" s="769"/>
      <c r="BJ46" s="132">
        <v>4</v>
      </c>
      <c r="BK46" s="133"/>
      <c r="BL46" s="134">
        <v>2</v>
      </c>
      <c r="BM46" s="133"/>
      <c r="BN46" s="584" t="s">
        <v>144</v>
      </c>
      <c r="BO46" s="977"/>
      <c r="BP46" s="135"/>
      <c r="BQ46" s="133"/>
      <c r="BR46" s="134"/>
      <c r="BS46" s="133"/>
      <c r="BT46" s="134"/>
      <c r="BU46" s="136"/>
      <c r="BV46" s="261"/>
      <c r="BW46" s="261"/>
      <c r="BX46" s="262"/>
      <c r="BY46" s="133"/>
      <c r="BZ46" s="133"/>
      <c r="CA46" s="136"/>
      <c r="CB46" s="73">
        <f t="shared" si="2"/>
        <v>24</v>
      </c>
      <c r="CC46" s="74">
        <f t="shared" si="3"/>
        <v>16</v>
      </c>
      <c r="CD46" s="74">
        <f t="shared" si="4"/>
        <v>8</v>
      </c>
    </row>
    <row r="47" spans="1:82" s="5" customFormat="1" ht="30" customHeight="1">
      <c r="A47" s="655" t="s">
        <v>231</v>
      </c>
      <c r="B47" s="656"/>
      <c r="C47" s="697" t="s">
        <v>21</v>
      </c>
      <c r="D47" s="698"/>
      <c r="E47" s="698"/>
      <c r="F47" s="698"/>
      <c r="G47" s="698"/>
      <c r="H47" s="698"/>
      <c r="I47" s="698"/>
      <c r="J47" s="698"/>
      <c r="K47" s="699"/>
      <c r="L47" s="699"/>
      <c r="M47" s="699"/>
      <c r="N47" s="693" t="s">
        <v>201</v>
      </c>
      <c r="O47" s="616"/>
      <c r="P47" s="616"/>
      <c r="Q47" s="616"/>
      <c r="R47" s="616"/>
      <c r="S47" s="617"/>
      <c r="T47" s="308"/>
      <c r="U47" s="309"/>
      <c r="V47" s="642"/>
      <c r="W47" s="643"/>
      <c r="X47" s="606">
        <v>182</v>
      </c>
      <c r="Y47" s="582"/>
      <c r="Z47" s="582">
        <f t="shared" si="1"/>
        <v>156</v>
      </c>
      <c r="AA47" s="582"/>
      <c r="AB47" s="783"/>
      <c r="AC47" s="784"/>
      <c r="AD47" s="936">
        <v>26</v>
      </c>
      <c r="AE47" s="936"/>
      <c r="AF47" s="1075">
        <v>9</v>
      </c>
      <c r="AG47" s="876"/>
      <c r="AH47" s="876">
        <v>17</v>
      </c>
      <c r="AI47" s="758"/>
      <c r="AJ47" s="788"/>
      <c r="AK47" s="789"/>
      <c r="AL47" s="1063">
        <v>4</v>
      </c>
      <c r="AM47" s="1064"/>
      <c r="AN47" s="949">
        <v>8</v>
      </c>
      <c r="AO47" s="949"/>
      <c r="AP47" s="849" t="s">
        <v>144</v>
      </c>
      <c r="AQ47" s="845"/>
      <c r="AR47" s="1063">
        <v>5</v>
      </c>
      <c r="AS47" s="1064"/>
      <c r="AT47" s="949">
        <v>9</v>
      </c>
      <c r="AU47" s="949"/>
      <c r="AV47" s="849" t="s">
        <v>144</v>
      </c>
      <c r="AW47" s="845"/>
      <c r="AX47" s="970"/>
      <c r="AY47" s="594"/>
      <c r="AZ47" s="594"/>
      <c r="BA47" s="594"/>
      <c r="BB47" s="232"/>
      <c r="BC47" s="233"/>
      <c r="BD47" s="597"/>
      <c r="BE47" s="594"/>
      <c r="BF47" s="594"/>
      <c r="BG47" s="594"/>
      <c r="BH47" s="590"/>
      <c r="BI47" s="769"/>
      <c r="BJ47" s="137"/>
      <c r="BK47" s="138"/>
      <c r="BL47" s="139"/>
      <c r="BM47" s="138"/>
      <c r="BN47" s="139"/>
      <c r="BO47" s="137"/>
      <c r="BP47" s="140"/>
      <c r="BQ47" s="138"/>
      <c r="BR47" s="139"/>
      <c r="BS47" s="138"/>
      <c r="BT47" s="139"/>
      <c r="BU47" s="141"/>
      <c r="BV47" s="263"/>
      <c r="BW47" s="263"/>
      <c r="BX47" s="264"/>
      <c r="BY47" s="138"/>
      <c r="BZ47" s="138"/>
      <c r="CA47" s="141"/>
      <c r="CB47" s="73">
        <f t="shared" si="2"/>
        <v>26</v>
      </c>
      <c r="CC47" s="74">
        <f t="shared" si="3"/>
        <v>9</v>
      </c>
      <c r="CD47" s="74">
        <f t="shared" si="4"/>
        <v>17</v>
      </c>
    </row>
    <row r="48" spans="1:82" s="5" customFormat="1" ht="30" customHeight="1">
      <c r="A48" s="655" t="s">
        <v>232</v>
      </c>
      <c r="B48" s="656"/>
      <c r="C48" s="700" t="s">
        <v>22</v>
      </c>
      <c r="D48" s="701"/>
      <c r="E48" s="701"/>
      <c r="F48" s="701"/>
      <c r="G48" s="701"/>
      <c r="H48" s="701"/>
      <c r="I48" s="701"/>
      <c r="J48" s="701"/>
      <c r="K48" s="702"/>
      <c r="L48" s="702"/>
      <c r="M48" s="702"/>
      <c r="N48" s="652"/>
      <c r="O48" s="610"/>
      <c r="P48" s="610" t="s">
        <v>176</v>
      </c>
      <c r="Q48" s="610"/>
      <c r="R48" s="610"/>
      <c r="S48" s="611"/>
      <c r="T48" s="308"/>
      <c r="U48" s="309"/>
      <c r="V48" s="608"/>
      <c r="W48" s="609"/>
      <c r="X48" s="606">
        <v>117</v>
      </c>
      <c r="Y48" s="582"/>
      <c r="Z48" s="582">
        <f t="shared" si="1"/>
        <v>99</v>
      </c>
      <c r="AA48" s="582"/>
      <c r="AB48" s="783"/>
      <c r="AC48" s="784"/>
      <c r="AD48" s="787">
        <v>18</v>
      </c>
      <c r="AE48" s="787"/>
      <c r="AF48" s="927">
        <v>9</v>
      </c>
      <c r="AG48" s="788"/>
      <c r="AH48" s="788">
        <v>9</v>
      </c>
      <c r="AI48" s="788"/>
      <c r="AJ48" s="788"/>
      <c r="AK48" s="789"/>
      <c r="AL48" s="881">
        <v>3</v>
      </c>
      <c r="AM48" s="782"/>
      <c r="AN48" s="782">
        <v>3</v>
      </c>
      <c r="AO48" s="782"/>
      <c r="AP48" s="782"/>
      <c r="AQ48" s="859"/>
      <c r="AR48" s="1060">
        <v>3</v>
      </c>
      <c r="AS48" s="1043"/>
      <c r="AT48" s="782">
        <v>3</v>
      </c>
      <c r="AU48" s="782"/>
      <c r="AV48" s="782"/>
      <c r="AW48" s="859"/>
      <c r="AX48" s="970">
        <v>3</v>
      </c>
      <c r="AY48" s="594"/>
      <c r="AZ48" s="594">
        <v>3</v>
      </c>
      <c r="BA48" s="594"/>
      <c r="BB48" s="232" t="s">
        <v>144</v>
      </c>
      <c r="BC48" s="233"/>
      <c r="BD48" s="597"/>
      <c r="BE48" s="594"/>
      <c r="BF48" s="594"/>
      <c r="BG48" s="594"/>
      <c r="BH48" s="590"/>
      <c r="BI48" s="769"/>
      <c r="BJ48" s="132"/>
      <c r="BK48" s="133"/>
      <c r="BL48" s="134"/>
      <c r="BM48" s="133"/>
      <c r="BN48" s="134"/>
      <c r="BO48" s="132"/>
      <c r="BP48" s="135"/>
      <c r="BQ48" s="133"/>
      <c r="BR48" s="134"/>
      <c r="BS48" s="133"/>
      <c r="BT48" s="134"/>
      <c r="BU48" s="136"/>
      <c r="BV48" s="261"/>
      <c r="BW48" s="261"/>
      <c r="BX48" s="262"/>
      <c r="BY48" s="133"/>
      <c r="BZ48" s="133"/>
      <c r="CA48" s="136"/>
      <c r="CB48" s="73">
        <f t="shared" si="2"/>
        <v>18</v>
      </c>
      <c r="CC48" s="74">
        <f t="shared" si="3"/>
        <v>9</v>
      </c>
      <c r="CD48" s="74">
        <f t="shared" si="4"/>
        <v>9</v>
      </c>
    </row>
    <row r="49" spans="1:82" s="5" customFormat="1" ht="51" customHeight="1">
      <c r="A49" s="655" t="s">
        <v>233</v>
      </c>
      <c r="B49" s="656"/>
      <c r="C49" s="700" t="s">
        <v>152</v>
      </c>
      <c r="D49" s="701"/>
      <c r="E49" s="701"/>
      <c r="F49" s="701"/>
      <c r="G49" s="701"/>
      <c r="H49" s="701"/>
      <c r="I49" s="701"/>
      <c r="J49" s="701"/>
      <c r="K49" s="702"/>
      <c r="L49" s="702"/>
      <c r="M49" s="702"/>
      <c r="N49" s="652"/>
      <c r="O49" s="610"/>
      <c r="P49" s="610" t="s">
        <v>176</v>
      </c>
      <c r="Q49" s="610"/>
      <c r="R49" s="610"/>
      <c r="S49" s="611"/>
      <c r="T49" s="308"/>
      <c r="U49" s="309"/>
      <c r="V49" s="608"/>
      <c r="W49" s="609"/>
      <c r="X49" s="606">
        <v>117</v>
      </c>
      <c r="Y49" s="582"/>
      <c r="Z49" s="582">
        <f t="shared" si="1"/>
        <v>100</v>
      </c>
      <c r="AA49" s="582"/>
      <c r="AB49" s="783"/>
      <c r="AC49" s="784"/>
      <c r="AD49" s="787">
        <v>17</v>
      </c>
      <c r="AE49" s="787"/>
      <c r="AF49" s="927">
        <v>9</v>
      </c>
      <c r="AG49" s="788"/>
      <c r="AH49" s="788">
        <v>8</v>
      </c>
      <c r="AI49" s="788"/>
      <c r="AJ49" s="788"/>
      <c r="AK49" s="789"/>
      <c r="AL49" s="881">
        <v>3</v>
      </c>
      <c r="AM49" s="782"/>
      <c r="AN49" s="782">
        <v>3</v>
      </c>
      <c r="AO49" s="782"/>
      <c r="AP49" s="782"/>
      <c r="AQ49" s="859"/>
      <c r="AR49" s="1060">
        <v>3</v>
      </c>
      <c r="AS49" s="1043"/>
      <c r="AT49" s="782">
        <v>3</v>
      </c>
      <c r="AU49" s="782"/>
      <c r="AV49" s="782"/>
      <c r="AW49" s="859"/>
      <c r="AX49" s="970">
        <v>3</v>
      </c>
      <c r="AY49" s="594"/>
      <c r="AZ49" s="594">
        <v>2</v>
      </c>
      <c r="BA49" s="594"/>
      <c r="BB49" s="232" t="s">
        <v>144</v>
      </c>
      <c r="BC49" s="233"/>
      <c r="BD49" s="597"/>
      <c r="BE49" s="594"/>
      <c r="BF49" s="594"/>
      <c r="BG49" s="594"/>
      <c r="BH49" s="590"/>
      <c r="BI49" s="769"/>
      <c r="BJ49" s="132"/>
      <c r="BK49" s="133"/>
      <c r="BL49" s="134"/>
      <c r="BM49" s="133"/>
      <c r="BN49" s="134"/>
      <c r="BO49" s="132"/>
      <c r="BP49" s="135"/>
      <c r="BQ49" s="133"/>
      <c r="BR49" s="134"/>
      <c r="BS49" s="133"/>
      <c r="BT49" s="134"/>
      <c r="BU49" s="136"/>
      <c r="BV49" s="261"/>
      <c r="BW49" s="261"/>
      <c r="BX49" s="262"/>
      <c r="BY49" s="133"/>
      <c r="BZ49" s="133"/>
      <c r="CA49" s="136"/>
      <c r="CB49" s="73">
        <f t="shared" si="2"/>
        <v>17</v>
      </c>
      <c r="CC49" s="74">
        <f t="shared" si="3"/>
        <v>9</v>
      </c>
      <c r="CD49" s="74">
        <f t="shared" si="4"/>
        <v>8</v>
      </c>
    </row>
    <row r="50" spans="1:82" s="5" customFormat="1" ht="30" customHeight="1">
      <c r="A50" s="655" t="s">
        <v>234</v>
      </c>
      <c r="B50" s="656"/>
      <c r="C50" s="700" t="s">
        <v>95</v>
      </c>
      <c r="D50" s="701"/>
      <c r="E50" s="701"/>
      <c r="F50" s="701"/>
      <c r="G50" s="701"/>
      <c r="H50" s="701"/>
      <c r="I50" s="701"/>
      <c r="J50" s="701"/>
      <c r="K50" s="702"/>
      <c r="L50" s="702"/>
      <c r="M50" s="702"/>
      <c r="N50" s="652" t="s">
        <v>176</v>
      </c>
      <c r="O50" s="610"/>
      <c r="P50" s="610"/>
      <c r="Q50" s="610"/>
      <c r="R50" s="610"/>
      <c r="S50" s="611"/>
      <c r="T50" s="308"/>
      <c r="U50" s="309"/>
      <c r="V50" s="608"/>
      <c r="W50" s="609"/>
      <c r="X50" s="606">
        <v>21</v>
      </c>
      <c r="Y50" s="582"/>
      <c r="Z50" s="582">
        <f t="shared" si="1"/>
        <v>17</v>
      </c>
      <c r="AA50" s="582"/>
      <c r="AB50" s="783"/>
      <c r="AC50" s="784"/>
      <c r="AD50" s="787">
        <v>4</v>
      </c>
      <c r="AE50" s="787"/>
      <c r="AF50" s="927">
        <v>2</v>
      </c>
      <c r="AG50" s="788"/>
      <c r="AH50" s="788">
        <v>2</v>
      </c>
      <c r="AI50" s="788"/>
      <c r="AJ50" s="788"/>
      <c r="AK50" s="789"/>
      <c r="AL50" s="881">
        <v>1</v>
      </c>
      <c r="AM50" s="782"/>
      <c r="AN50" s="782">
        <v>1</v>
      </c>
      <c r="AO50" s="782"/>
      <c r="AP50" s="782"/>
      <c r="AQ50" s="859"/>
      <c r="AR50" s="1060">
        <v>1</v>
      </c>
      <c r="AS50" s="1043"/>
      <c r="AT50" s="782">
        <v>1</v>
      </c>
      <c r="AU50" s="782"/>
      <c r="AV50" s="771" t="s">
        <v>144</v>
      </c>
      <c r="AW50" s="584"/>
      <c r="AX50" s="970"/>
      <c r="AY50" s="594"/>
      <c r="AZ50" s="594"/>
      <c r="BA50" s="594"/>
      <c r="BB50" s="232"/>
      <c r="BC50" s="233"/>
      <c r="BD50" s="597"/>
      <c r="BE50" s="594"/>
      <c r="BF50" s="594"/>
      <c r="BG50" s="594"/>
      <c r="BH50" s="590"/>
      <c r="BI50" s="769"/>
      <c r="BJ50" s="132"/>
      <c r="BK50" s="133"/>
      <c r="BL50" s="134"/>
      <c r="BM50" s="133"/>
      <c r="BN50" s="134"/>
      <c r="BO50" s="132"/>
      <c r="BP50" s="135"/>
      <c r="BQ50" s="133"/>
      <c r="BR50" s="134"/>
      <c r="BS50" s="133"/>
      <c r="BT50" s="134"/>
      <c r="BU50" s="136"/>
      <c r="BV50" s="261"/>
      <c r="BW50" s="261"/>
      <c r="BX50" s="262"/>
      <c r="BY50" s="133"/>
      <c r="BZ50" s="133"/>
      <c r="CA50" s="136"/>
      <c r="CB50" s="73">
        <f t="shared" si="2"/>
        <v>4</v>
      </c>
      <c r="CC50" s="74">
        <f t="shared" si="3"/>
        <v>2</v>
      </c>
      <c r="CD50" s="74">
        <f t="shared" si="4"/>
        <v>2</v>
      </c>
    </row>
    <row r="51" spans="1:82" s="5" customFormat="1" ht="30" customHeight="1">
      <c r="A51" s="655" t="s">
        <v>235</v>
      </c>
      <c r="B51" s="656"/>
      <c r="C51" s="868" t="s">
        <v>96</v>
      </c>
      <c r="D51" s="658"/>
      <c r="E51" s="658"/>
      <c r="F51" s="658"/>
      <c r="G51" s="658"/>
      <c r="H51" s="658"/>
      <c r="I51" s="658"/>
      <c r="J51" s="658"/>
      <c r="K51" s="658"/>
      <c r="L51" s="658"/>
      <c r="M51" s="658"/>
      <c r="N51" s="694" t="s">
        <v>176</v>
      </c>
      <c r="O51" s="695"/>
      <c r="P51" s="612"/>
      <c r="Q51" s="612"/>
      <c r="R51" s="612"/>
      <c r="S51" s="613"/>
      <c r="T51" s="308"/>
      <c r="U51" s="310"/>
      <c r="V51" s="654"/>
      <c r="W51" s="940"/>
      <c r="X51" s="606">
        <v>24</v>
      </c>
      <c r="Y51" s="582"/>
      <c r="Z51" s="582">
        <f t="shared" si="1"/>
        <v>20</v>
      </c>
      <c r="AA51" s="582"/>
      <c r="AB51" s="784"/>
      <c r="AC51" s="1077"/>
      <c r="AD51" s="728">
        <v>4</v>
      </c>
      <c r="AE51" s="729"/>
      <c r="AF51" s="728">
        <v>2</v>
      </c>
      <c r="AG51" s="757"/>
      <c r="AH51" s="788">
        <v>2</v>
      </c>
      <c r="AI51" s="1076"/>
      <c r="AJ51" s="788"/>
      <c r="AK51" s="789"/>
      <c r="AL51" s="1066">
        <v>2</v>
      </c>
      <c r="AM51" s="1062"/>
      <c r="AN51" s="859">
        <v>2</v>
      </c>
      <c r="AO51" s="1059"/>
      <c r="AP51" s="584" t="s">
        <v>144</v>
      </c>
      <c r="AQ51" s="755"/>
      <c r="AR51" s="1061"/>
      <c r="AS51" s="1062"/>
      <c r="AT51" s="859"/>
      <c r="AU51" s="1059"/>
      <c r="AV51" s="859"/>
      <c r="AW51" s="1065"/>
      <c r="AX51" s="970"/>
      <c r="AY51" s="594"/>
      <c r="AZ51" s="594"/>
      <c r="BA51" s="594"/>
      <c r="BB51" s="232"/>
      <c r="BC51" s="233"/>
      <c r="BD51" s="597"/>
      <c r="BE51" s="594"/>
      <c r="BF51" s="594"/>
      <c r="BG51" s="594"/>
      <c r="BH51" s="590"/>
      <c r="BI51" s="769"/>
      <c r="BJ51" s="132"/>
      <c r="BK51" s="133"/>
      <c r="BL51" s="134"/>
      <c r="BM51" s="133"/>
      <c r="BN51" s="134"/>
      <c r="BO51" s="132"/>
      <c r="BP51" s="135"/>
      <c r="BQ51" s="133"/>
      <c r="BR51" s="134"/>
      <c r="BS51" s="133"/>
      <c r="BT51" s="134"/>
      <c r="BU51" s="136"/>
      <c r="BV51" s="261"/>
      <c r="BW51" s="261"/>
      <c r="BX51" s="262"/>
      <c r="BY51" s="133"/>
      <c r="BZ51" s="133"/>
      <c r="CA51" s="136"/>
      <c r="CB51" s="73">
        <f t="shared" si="2"/>
        <v>4</v>
      </c>
      <c r="CC51" s="74">
        <f t="shared" si="3"/>
        <v>2</v>
      </c>
      <c r="CD51" s="74">
        <f t="shared" si="4"/>
        <v>2</v>
      </c>
    </row>
    <row r="52" spans="1:82" s="5" customFormat="1" ht="30" customHeight="1">
      <c r="A52" s="655" t="s">
        <v>236</v>
      </c>
      <c r="B52" s="656"/>
      <c r="C52" s="700" t="s">
        <v>23</v>
      </c>
      <c r="D52" s="701"/>
      <c r="E52" s="701"/>
      <c r="F52" s="701"/>
      <c r="G52" s="701"/>
      <c r="H52" s="701"/>
      <c r="I52" s="701"/>
      <c r="J52" s="701"/>
      <c r="K52" s="702"/>
      <c r="L52" s="702"/>
      <c r="M52" s="702"/>
      <c r="N52" s="652" t="s">
        <v>176</v>
      </c>
      <c r="O52" s="610"/>
      <c r="P52" s="610"/>
      <c r="Q52" s="610"/>
      <c r="R52" s="610"/>
      <c r="S52" s="611"/>
      <c r="T52" s="308"/>
      <c r="U52" s="309"/>
      <c r="V52" s="608"/>
      <c r="W52" s="609"/>
      <c r="X52" s="606">
        <v>54</v>
      </c>
      <c r="Y52" s="582"/>
      <c r="Z52" s="582">
        <f t="shared" si="1"/>
        <v>44</v>
      </c>
      <c r="AA52" s="582"/>
      <c r="AB52" s="783"/>
      <c r="AC52" s="784"/>
      <c r="AD52" s="787">
        <v>10</v>
      </c>
      <c r="AE52" s="787"/>
      <c r="AF52" s="927">
        <v>5</v>
      </c>
      <c r="AG52" s="788"/>
      <c r="AH52" s="788">
        <v>5</v>
      </c>
      <c r="AI52" s="788"/>
      <c r="AJ52" s="788"/>
      <c r="AK52" s="789"/>
      <c r="AL52" s="881">
        <v>2</v>
      </c>
      <c r="AM52" s="782"/>
      <c r="AN52" s="1043">
        <v>2</v>
      </c>
      <c r="AO52" s="1043"/>
      <c r="AP52" s="782"/>
      <c r="AQ52" s="859"/>
      <c r="AR52" s="1060">
        <v>3</v>
      </c>
      <c r="AS52" s="1043"/>
      <c r="AT52" s="1043">
        <v>3</v>
      </c>
      <c r="AU52" s="1043"/>
      <c r="AV52" s="771" t="s">
        <v>144</v>
      </c>
      <c r="AW52" s="584"/>
      <c r="AX52" s="970"/>
      <c r="AY52" s="594"/>
      <c r="AZ52" s="594"/>
      <c r="BA52" s="594"/>
      <c r="BB52" s="232"/>
      <c r="BC52" s="233"/>
      <c r="BD52" s="597"/>
      <c r="BE52" s="594"/>
      <c r="BF52" s="594"/>
      <c r="BG52" s="594"/>
      <c r="BH52" s="590"/>
      <c r="BI52" s="769"/>
      <c r="BJ52" s="132"/>
      <c r="BK52" s="133"/>
      <c r="BL52" s="134"/>
      <c r="BM52" s="133"/>
      <c r="BN52" s="134"/>
      <c r="BO52" s="132"/>
      <c r="BP52" s="135"/>
      <c r="BQ52" s="133"/>
      <c r="BR52" s="134"/>
      <c r="BS52" s="133"/>
      <c r="BT52" s="134"/>
      <c r="BU52" s="136"/>
      <c r="BV52" s="261"/>
      <c r="BW52" s="261"/>
      <c r="BX52" s="262"/>
      <c r="BY52" s="133"/>
      <c r="BZ52" s="133"/>
      <c r="CA52" s="136"/>
      <c r="CB52" s="73">
        <f t="shared" si="2"/>
        <v>10</v>
      </c>
      <c r="CC52" s="74">
        <f t="shared" si="3"/>
        <v>5</v>
      </c>
      <c r="CD52" s="74">
        <f t="shared" si="4"/>
        <v>5</v>
      </c>
    </row>
    <row r="53" spans="1:82" s="5" customFormat="1" ht="30" customHeight="1">
      <c r="A53" s="655" t="s">
        <v>237</v>
      </c>
      <c r="B53" s="656"/>
      <c r="C53" s="700" t="s">
        <v>155</v>
      </c>
      <c r="D53" s="701"/>
      <c r="E53" s="701"/>
      <c r="F53" s="701"/>
      <c r="G53" s="701"/>
      <c r="H53" s="701"/>
      <c r="I53" s="701"/>
      <c r="J53" s="701"/>
      <c r="K53" s="702"/>
      <c r="L53" s="702"/>
      <c r="M53" s="702"/>
      <c r="N53" s="652"/>
      <c r="O53" s="610"/>
      <c r="P53" s="610" t="s">
        <v>176</v>
      </c>
      <c r="Q53" s="610"/>
      <c r="R53" s="610"/>
      <c r="S53" s="611"/>
      <c r="T53" s="308"/>
      <c r="U53" s="309"/>
      <c r="V53" s="608"/>
      <c r="W53" s="609"/>
      <c r="X53" s="606">
        <v>54</v>
      </c>
      <c r="Y53" s="582"/>
      <c r="Z53" s="582">
        <f t="shared" si="1"/>
        <v>44</v>
      </c>
      <c r="AA53" s="582"/>
      <c r="AB53" s="783"/>
      <c r="AC53" s="784"/>
      <c r="AD53" s="787">
        <v>10</v>
      </c>
      <c r="AE53" s="787"/>
      <c r="AF53" s="927">
        <v>5</v>
      </c>
      <c r="AG53" s="788"/>
      <c r="AH53" s="788">
        <v>5</v>
      </c>
      <c r="AI53" s="788"/>
      <c r="AJ53" s="788"/>
      <c r="AK53" s="789"/>
      <c r="AL53" s="881"/>
      <c r="AM53" s="782"/>
      <c r="AN53" s="1043"/>
      <c r="AO53" s="1043"/>
      <c r="AP53" s="782"/>
      <c r="AQ53" s="859"/>
      <c r="AR53" s="1060"/>
      <c r="AS53" s="1043"/>
      <c r="AT53" s="1043"/>
      <c r="AU53" s="1043"/>
      <c r="AV53" s="782"/>
      <c r="AW53" s="859"/>
      <c r="AX53" s="970">
        <v>5</v>
      </c>
      <c r="AY53" s="594"/>
      <c r="AZ53" s="594">
        <v>5</v>
      </c>
      <c r="BA53" s="594"/>
      <c r="BB53" s="232" t="s">
        <v>144</v>
      </c>
      <c r="BC53" s="233"/>
      <c r="BD53" s="597"/>
      <c r="BE53" s="594"/>
      <c r="BF53" s="594"/>
      <c r="BG53" s="594"/>
      <c r="BH53" s="590"/>
      <c r="BI53" s="769"/>
      <c r="BJ53" s="132"/>
      <c r="BK53" s="133"/>
      <c r="BL53" s="134"/>
      <c r="BM53" s="133"/>
      <c r="BN53" s="134"/>
      <c r="BO53" s="132"/>
      <c r="BP53" s="135"/>
      <c r="BQ53" s="133"/>
      <c r="BR53" s="134"/>
      <c r="BS53" s="133"/>
      <c r="BT53" s="134"/>
      <c r="BU53" s="136"/>
      <c r="BV53" s="261"/>
      <c r="BW53" s="261"/>
      <c r="BX53" s="262"/>
      <c r="BY53" s="133"/>
      <c r="BZ53" s="133"/>
      <c r="CA53" s="136"/>
      <c r="CB53" s="73">
        <f t="shared" si="2"/>
        <v>10</v>
      </c>
      <c r="CC53" s="74">
        <f t="shared" si="3"/>
        <v>5</v>
      </c>
      <c r="CD53" s="74">
        <f t="shared" si="4"/>
        <v>5</v>
      </c>
    </row>
    <row r="54" spans="1:82" s="5" customFormat="1" ht="30" customHeight="1">
      <c r="A54" s="655" t="s">
        <v>238</v>
      </c>
      <c r="B54" s="656"/>
      <c r="C54" s="700" t="s">
        <v>156</v>
      </c>
      <c r="D54" s="701"/>
      <c r="E54" s="701"/>
      <c r="F54" s="701"/>
      <c r="G54" s="701"/>
      <c r="H54" s="701"/>
      <c r="I54" s="701"/>
      <c r="J54" s="701"/>
      <c r="K54" s="702"/>
      <c r="L54" s="702"/>
      <c r="M54" s="702"/>
      <c r="N54" s="652"/>
      <c r="O54" s="610"/>
      <c r="P54" s="610" t="s">
        <v>176</v>
      </c>
      <c r="Q54" s="610"/>
      <c r="R54" s="610"/>
      <c r="S54" s="611"/>
      <c r="T54" s="308"/>
      <c r="U54" s="309"/>
      <c r="V54" s="608"/>
      <c r="W54" s="609"/>
      <c r="X54" s="606">
        <v>54</v>
      </c>
      <c r="Y54" s="582"/>
      <c r="Z54" s="582">
        <f t="shared" si="1"/>
        <v>44</v>
      </c>
      <c r="AA54" s="582"/>
      <c r="AB54" s="783"/>
      <c r="AC54" s="784"/>
      <c r="AD54" s="787">
        <v>10</v>
      </c>
      <c r="AE54" s="787"/>
      <c r="AF54" s="927">
        <v>5</v>
      </c>
      <c r="AG54" s="788"/>
      <c r="AH54" s="788">
        <v>5</v>
      </c>
      <c r="AI54" s="788"/>
      <c r="AJ54" s="788"/>
      <c r="AK54" s="789"/>
      <c r="AL54" s="881"/>
      <c r="AM54" s="782"/>
      <c r="AN54" s="782"/>
      <c r="AO54" s="782"/>
      <c r="AP54" s="782"/>
      <c r="AQ54" s="859"/>
      <c r="AR54" s="1060"/>
      <c r="AS54" s="1043"/>
      <c r="AT54" s="1043"/>
      <c r="AU54" s="1043"/>
      <c r="AV54" s="782"/>
      <c r="AW54" s="859"/>
      <c r="AX54" s="970">
        <v>5</v>
      </c>
      <c r="AY54" s="594"/>
      <c r="AZ54" s="594">
        <v>5</v>
      </c>
      <c r="BA54" s="594"/>
      <c r="BB54" s="232" t="s">
        <v>144</v>
      </c>
      <c r="BC54" s="233"/>
      <c r="BD54" s="597"/>
      <c r="BE54" s="594"/>
      <c r="BF54" s="594"/>
      <c r="BG54" s="594"/>
      <c r="BH54" s="590"/>
      <c r="BI54" s="769"/>
      <c r="BJ54" s="132"/>
      <c r="BK54" s="133"/>
      <c r="BL54" s="134"/>
      <c r="BM54" s="133"/>
      <c r="BN54" s="134"/>
      <c r="BO54" s="132"/>
      <c r="BP54" s="135"/>
      <c r="BQ54" s="133"/>
      <c r="BR54" s="134"/>
      <c r="BS54" s="133"/>
      <c r="BT54" s="134"/>
      <c r="BU54" s="136"/>
      <c r="BV54" s="261"/>
      <c r="BW54" s="261"/>
      <c r="BX54" s="262"/>
      <c r="BY54" s="133"/>
      <c r="BZ54" s="133"/>
      <c r="CA54" s="136"/>
      <c r="CB54" s="73">
        <f t="shared" si="2"/>
        <v>10</v>
      </c>
      <c r="CC54" s="74">
        <f t="shared" si="3"/>
        <v>5</v>
      </c>
      <c r="CD54" s="74">
        <f t="shared" si="4"/>
        <v>5</v>
      </c>
    </row>
    <row r="55" spans="1:82" s="5" customFormat="1" ht="48.75" customHeight="1">
      <c r="A55" s="655" t="s">
        <v>239</v>
      </c>
      <c r="B55" s="656"/>
      <c r="C55" s="700" t="s">
        <v>157</v>
      </c>
      <c r="D55" s="701"/>
      <c r="E55" s="701"/>
      <c r="F55" s="701"/>
      <c r="G55" s="701"/>
      <c r="H55" s="701"/>
      <c r="I55" s="701"/>
      <c r="J55" s="701"/>
      <c r="K55" s="702"/>
      <c r="L55" s="702"/>
      <c r="M55" s="702"/>
      <c r="N55" s="652"/>
      <c r="O55" s="610"/>
      <c r="P55" s="610"/>
      <c r="Q55" s="610"/>
      <c r="R55" s="610" t="s">
        <v>177</v>
      </c>
      <c r="S55" s="611"/>
      <c r="T55" s="308"/>
      <c r="U55" s="309"/>
      <c r="V55" s="608"/>
      <c r="W55" s="609"/>
      <c r="X55" s="606">
        <v>27</v>
      </c>
      <c r="Y55" s="582"/>
      <c r="Z55" s="582">
        <f t="shared" si="1"/>
        <v>23</v>
      </c>
      <c r="AA55" s="582"/>
      <c r="AB55" s="783"/>
      <c r="AC55" s="784"/>
      <c r="AD55" s="787">
        <v>4</v>
      </c>
      <c r="AE55" s="787"/>
      <c r="AF55" s="927">
        <v>2</v>
      </c>
      <c r="AG55" s="788"/>
      <c r="AH55" s="788">
        <v>2</v>
      </c>
      <c r="AI55" s="788"/>
      <c r="AJ55" s="788"/>
      <c r="AK55" s="789"/>
      <c r="AL55" s="881"/>
      <c r="AM55" s="782"/>
      <c r="AN55" s="782"/>
      <c r="AO55" s="782"/>
      <c r="AP55" s="782"/>
      <c r="AQ55" s="859"/>
      <c r="AR55" s="1060"/>
      <c r="AS55" s="1043"/>
      <c r="AT55" s="1043"/>
      <c r="AU55" s="1043"/>
      <c r="AV55" s="782"/>
      <c r="AW55" s="859"/>
      <c r="AX55" s="970"/>
      <c r="AY55" s="594"/>
      <c r="AZ55" s="594"/>
      <c r="BA55" s="594"/>
      <c r="BB55" s="232"/>
      <c r="BC55" s="233"/>
      <c r="BD55" s="597"/>
      <c r="BE55" s="594"/>
      <c r="BF55" s="594"/>
      <c r="BG55" s="594"/>
      <c r="BH55" s="590"/>
      <c r="BI55" s="769"/>
      <c r="BJ55" s="132">
        <v>2</v>
      </c>
      <c r="BK55" s="133"/>
      <c r="BL55" s="134">
        <v>2</v>
      </c>
      <c r="BM55" s="133"/>
      <c r="BN55" s="584" t="s">
        <v>144</v>
      </c>
      <c r="BO55" s="977"/>
      <c r="BP55" s="135"/>
      <c r="BQ55" s="133"/>
      <c r="BR55" s="134"/>
      <c r="BS55" s="133"/>
      <c r="BT55" s="134"/>
      <c r="BU55" s="136"/>
      <c r="BV55" s="261"/>
      <c r="BW55" s="261"/>
      <c r="BX55" s="262"/>
      <c r="BY55" s="133"/>
      <c r="BZ55" s="133"/>
      <c r="CA55" s="136"/>
      <c r="CB55" s="73">
        <f t="shared" si="2"/>
        <v>4</v>
      </c>
      <c r="CC55" s="74">
        <f t="shared" si="3"/>
        <v>2</v>
      </c>
      <c r="CD55" s="74">
        <f t="shared" si="4"/>
        <v>2</v>
      </c>
    </row>
    <row r="56" spans="1:82" s="5" customFormat="1" ht="30" customHeight="1" thickBot="1">
      <c r="A56" s="689" t="s">
        <v>240</v>
      </c>
      <c r="B56" s="690"/>
      <c r="C56" s="697" t="s">
        <v>158</v>
      </c>
      <c r="D56" s="698"/>
      <c r="E56" s="698"/>
      <c r="F56" s="698"/>
      <c r="G56" s="698"/>
      <c r="H56" s="698"/>
      <c r="I56" s="698"/>
      <c r="J56" s="698"/>
      <c r="K56" s="699"/>
      <c r="L56" s="699"/>
      <c r="M56" s="699"/>
      <c r="N56" s="693"/>
      <c r="O56" s="616"/>
      <c r="P56" s="616"/>
      <c r="Q56" s="616"/>
      <c r="R56" s="616" t="s">
        <v>177</v>
      </c>
      <c r="S56" s="617"/>
      <c r="T56" s="311"/>
      <c r="U56" s="312"/>
      <c r="V56" s="642"/>
      <c r="W56" s="643"/>
      <c r="X56" s="937">
        <v>27</v>
      </c>
      <c r="Y56" s="893"/>
      <c r="Z56" s="893">
        <f t="shared" si="1"/>
        <v>23</v>
      </c>
      <c r="AA56" s="893"/>
      <c r="AB56" s="1078"/>
      <c r="AC56" s="1079"/>
      <c r="AD56" s="936">
        <v>4</v>
      </c>
      <c r="AE56" s="936"/>
      <c r="AF56" s="1075">
        <v>2</v>
      </c>
      <c r="AG56" s="876"/>
      <c r="AH56" s="876">
        <v>2</v>
      </c>
      <c r="AI56" s="876"/>
      <c r="AJ56" s="876"/>
      <c r="AK56" s="951"/>
      <c r="AL56" s="1068"/>
      <c r="AM56" s="949"/>
      <c r="AN56" s="949"/>
      <c r="AO56" s="949"/>
      <c r="AP56" s="949"/>
      <c r="AQ56" s="950"/>
      <c r="AR56" s="1063"/>
      <c r="AS56" s="1064"/>
      <c r="AT56" s="1064"/>
      <c r="AU56" s="1064"/>
      <c r="AV56" s="949"/>
      <c r="AW56" s="950"/>
      <c r="AX56" s="974"/>
      <c r="AY56" s="811"/>
      <c r="AZ56" s="811"/>
      <c r="BA56" s="811"/>
      <c r="BB56" s="234"/>
      <c r="BC56" s="235"/>
      <c r="BD56" s="812"/>
      <c r="BE56" s="811"/>
      <c r="BF56" s="811"/>
      <c r="BG56" s="811"/>
      <c r="BH56" s="954"/>
      <c r="BI56" s="1151"/>
      <c r="BJ56" s="137">
        <v>2</v>
      </c>
      <c r="BK56" s="138"/>
      <c r="BL56" s="139">
        <v>2</v>
      </c>
      <c r="BM56" s="138"/>
      <c r="BN56" s="845" t="s">
        <v>144</v>
      </c>
      <c r="BO56" s="1154"/>
      <c r="BP56" s="140"/>
      <c r="BQ56" s="138"/>
      <c r="BR56" s="139"/>
      <c r="BS56" s="138"/>
      <c r="BT56" s="139"/>
      <c r="BU56" s="141"/>
      <c r="BV56" s="263"/>
      <c r="BW56" s="263"/>
      <c r="BX56" s="264"/>
      <c r="BY56" s="138"/>
      <c r="BZ56" s="138"/>
      <c r="CA56" s="141"/>
      <c r="CB56" s="73">
        <f t="shared" si="2"/>
        <v>4</v>
      </c>
      <c r="CC56" s="74">
        <f t="shared" si="3"/>
        <v>2</v>
      </c>
      <c r="CD56" s="74">
        <f t="shared" si="4"/>
        <v>2</v>
      </c>
    </row>
    <row r="57" spans="1:82" s="5" customFormat="1" ht="74.25" customHeight="1" thickBot="1">
      <c r="A57" s="685" t="s">
        <v>0</v>
      </c>
      <c r="B57" s="686"/>
      <c r="C57" s="706" t="s">
        <v>161</v>
      </c>
      <c r="D57" s="707"/>
      <c r="E57" s="707"/>
      <c r="F57" s="707"/>
      <c r="G57" s="707"/>
      <c r="H57" s="707"/>
      <c r="I57" s="707"/>
      <c r="J57" s="707"/>
      <c r="K57" s="708"/>
      <c r="L57" s="708"/>
      <c r="M57" s="708"/>
      <c r="N57" s="676" t="s">
        <v>204</v>
      </c>
      <c r="O57" s="624"/>
      <c r="P57" s="624" t="s">
        <v>205</v>
      </c>
      <c r="Q57" s="624"/>
      <c r="R57" s="624" t="s">
        <v>206</v>
      </c>
      <c r="S57" s="625"/>
      <c r="T57" s="302"/>
      <c r="U57" s="313" t="s">
        <v>207</v>
      </c>
      <c r="V57" s="632">
        <f>SUM(V58:W61)</f>
        <v>2</v>
      </c>
      <c r="W57" s="633"/>
      <c r="X57" s="607">
        <f>SUM(X58:Y61)</f>
        <v>648</v>
      </c>
      <c r="Y57" s="607"/>
      <c r="Z57" s="607">
        <f>SUM(Z58:AA61)</f>
        <v>582</v>
      </c>
      <c r="AA57" s="607"/>
      <c r="AB57" s="607">
        <f>SUM(AB58:AC61)</f>
        <v>0</v>
      </c>
      <c r="AC57" s="607"/>
      <c r="AD57" s="928">
        <f>SUM(AD58:AE61)</f>
        <v>66</v>
      </c>
      <c r="AE57" s="928"/>
      <c r="AF57" s="919">
        <f>SUM(AF58:AG61)</f>
        <v>24</v>
      </c>
      <c r="AG57" s="853"/>
      <c r="AH57" s="853">
        <f>SUM(AH58:AI61)</f>
        <v>42</v>
      </c>
      <c r="AI57" s="853"/>
      <c r="AJ57" s="875">
        <f>SUM(AJ58:AK61)</f>
        <v>0</v>
      </c>
      <c r="AK57" s="1086"/>
      <c r="AL57" s="863">
        <f>SUM(AL58:AM61)</f>
        <v>2</v>
      </c>
      <c r="AM57" s="808"/>
      <c r="AN57" s="807">
        <f>SUM(AN58:AO61)</f>
        <v>0</v>
      </c>
      <c r="AO57" s="808"/>
      <c r="AP57" s="807">
        <f>SUM(AP58:AQ61)</f>
        <v>0</v>
      </c>
      <c r="AQ57" s="810"/>
      <c r="AR57" s="863">
        <f>SUM(AR58:AS61)</f>
        <v>0</v>
      </c>
      <c r="AS57" s="808"/>
      <c r="AT57" s="807">
        <f>SUM(AT58:AU61)</f>
        <v>8</v>
      </c>
      <c r="AU57" s="808"/>
      <c r="AV57" s="807">
        <f>SUM(AV58:AW61)</f>
        <v>0</v>
      </c>
      <c r="AW57" s="810"/>
      <c r="AX57" s="976">
        <f>SUM(AX58:AY61)</f>
        <v>10</v>
      </c>
      <c r="AY57" s="803"/>
      <c r="AZ57" s="802">
        <f>SUM(AZ58:BA61)</f>
        <v>8</v>
      </c>
      <c r="BA57" s="803"/>
      <c r="BB57" s="802">
        <f>SUM(BB58:BC61)</f>
        <v>0</v>
      </c>
      <c r="BC57" s="959"/>
      <c r="BD57" s="802">
        <f>SUM(BD58:BE61)</f>
        <v>10</v>
      </c>
      <c r="BE57" s="803"/>
      <c r="BF57" s="802">
        <f>SUM(BF58:BG61)</f>
        <v>6</v>
      </c>
      <c r="BG57" s="803"/>
      <c r="BH57" s="802">
        <f>SUM(BH58:BI61)</f>
        <v>1</v>
      </c>
      <c r="BI57" s="959"/>
      <c r="BJ57" s="807">
        <f>SUM(BJ58:BK61)</f>
        <v>0</v>
      </c>
      <c r="BK57" s="808"/>
      <c r="BL57" s="807">
        <f>SUM(BL58:BM61)</f>
        <v>6</v>
      </c>
      <c r="BM57" s="808"/>
      <c r="BN57" s="807">
        <f>SUM(BN58:BO61)</f>
        <v>0</v>
      </c>
      <c r="BO57" s="810"/>
      <c r="BP57" s="863">
        <f>SUM(BP58:BQ61)</f>
        <v>0</v>
      </c>
      <c r="BQ57" s="808"/>
      <c r="BR57" s="807">
        <f>SUM(BR58:BS61)</f>
        <v>8</v>
      </c>
      <c r="BS57" s="808"/>
      <c r="BT57" s="807">
        <f>SUM(BT58:BU61)</f>
        <v>0</v>
      </c>
      <c r="BU57" s="1105"/>
      <c r="BV57" s="265">
        <f aca="true" t="shared" si="5" ref="BV57:CA57">SUM(BV58:BV61)</f>
        <v>0</v>
      </c>
      <c r="BW57" s="266">
        <f t="shared" si="5"/>
        <v>0</v>
      </c>
      <c r="BX57" s="80">
        <f t="shared" si="5"/>
        <v>0</v>
      </c>
      <c r="BY57" s="144">
        <f t="shared" si="5"/>
        <v>2</v>
      </c>
      <c r="BZ57" s="145">
        <f t="shared" si="5"/>
        <v>6</v>
      </c>
      <c r="CA57" s="146">
        <f t="shared" si="5"/>
        <v>1</v>
      </c>
      <c r="CB57" s="73">
        <f t="shared" si="2"/>
        <v>66</v>
      </c>
      <c r="CC57" s="74">
        <f t="shared" si="3"/>
        <v>24</v>
      </c>
      <c r="CD57" s="74">
        <f t="shared" si="4"/>
        <v>42</v>
      </c>
    </row>
    <row r="58" spans="1:82" s="5" customFormat="1" ht="30" customHeight="1">
      <c r="A58" s="687" t="s">
        <v>1</v>
      </c>
      <c r="B58" s="688"/>
      <c r="C58" s="703" t="s">
        <v>2</v>
      </c>
      <c r="D58" s="704"/>
      <c r="E58" s="704"/>
      <c r="F58" s="704"/>
      <c r="G58" s="704"/>
      <c r="H58" s="704"/>
      <c r="I58" s="704"/>
      <c r="J58" s="704"/>
      <c r="K58" s="705"/>
      <c r="L58" s="705"/>
      <c r="M58" s="705"/>
      <c r="N58" s="696"/>
      <c r="O58" s="628"/>
      <c r="P58" s="629" t="s">
        <v>125</v>
      </c>
      <c r="Q58" s="639"/>
      <c r="R58" s="628"/>
      <c r="S58" s="629"/>
      <c r="T58" s="306"/>
      <c r="U58" s="307"/>
      <c r="V58" s="639">
        <v>1</v>
      </c>
      <c r="W58" s="640"/>
      <c r="X58" s="938">
        <v>57</v>
      </c>
      <c r="Y58" s="939"/>
      <c r="Z58" s="602">
        <f t="shared" si="1"/>
        <v>47</v>
      </c>
      <c r="AA58" s="749"/>
      <c r="AB58" s="925"/>
      <c r="AC58" s="926"/>
      <c r="AD58" s="604">
        <v>10</v>
      </c>
      <c r="AE58" s="604"/>
      <c r="AF58" s="882">
        <v>10</v>
      </c>
      <c r="AG58" s="851"/>
      <c r="AH58" s="851"/>
      <c r="AI58" s="851"/>
      <c r="AJ58" s="885"/>
      <c r="AK58" s="886"/>
      <c r="AL58" s="864"/>
      <c r="AM58" s="847"/>
      <c r="AN58" s="847"/>
      <c r="AO58" s="847"/>
      <c r="AP58" s="847"/>
      <c r="AQ58" s="848"/>
      <c r="AR58" s="864"/>
      <c r="AS58" s="847"/>
      <c r="AT58" s="847"/>
      <c r="AU58" s="847"/>
      <c r="AV58" s="847"/>
      <c r="AW58" s="848"/>
      <c r="AX58" s="975"/>
      <c r="AY58" s="592"/>
      <c r="AZ58" s="592"/>
      <c r="BA58" s="592"/>
      <c r="BB58" s="592"/>
      <c r="BC58" s="593"/>
      <c r="BD58" s="596">
        <v>10</v>
      </c>
      <c r="BE58" s="592"/>
      <c r="BF58" s="592"/>
      <c r="BG58" s="592"/>
      <c r="BH58" s="592">
        <v>1</v>
      </c>
      <c r="BI58" s="593"/>
      <c r="BJ58" s="147"/>
      <c r="BK58" s="148"/>
      <c r="BL58" s="149"/>
      <c r="BM58" s="148"/>
      <c r="BN58" s="149"/>
      <c r="BO58" s="147"/>
      <c r="BP58" s="150"/>
      <c r="BQ58" s="148"/>
      <c r="BR58" s="149"/>
      <c r="BS58" s="148"/>
      <c r="BT58" s="151"/>
      <c r="BU58" s="152"/>
      <c r="BV58" s="267"/>
      <c r="BW58" s="267"/>
      <c r="BX58" s="268"/>
      <c r="BY58" s="153"/>
      <c r="BZ58" s="153"/>
      <c r="CA58" s="152"/>
      <c r="CB58" s="73">
        <f t="shared" si="2"/>
        <v>10</v>
      </c>
      <c r="CC58" s="74">
        <f t="shared" si="3"/>
        <v>10</v>
      </c>
      <c r="CD58" s="74">
        <f t="shared" si="4"/>
        <v>0</v>
      </c>
    </row>
    <row r="59" spans="1:82" s="5" customFormat="1" ht="30" customHeight="1">
      <c r="A59" s="655" t="s">
        <v>3</v>
      </c>
      <c r="B59" s="656"/>
      <c r="C59" s="700" t="s">
        <v>63</v>
      </c>
      <c r="D59" s="701"/>
      <c r="E59" s="701"/>
      <c r="F59" s="701"/>
      <c r="G59" s="701"/>
      <c r="H59" s="701"/>
      <c r="I59" s="701"/>
      <c r="J59" s="701"/>
      <c r="K59" s="702"/>
      <c r="L59" s="702"/>
      <c r="M59" s="702"/>
      <c r="N59" s="652"/>
      <c r="O59" s="610"/>
      <c r="P59" s="610" t="s">
        <v>126</v>
      </c>
      <c r="Q59" s="610"/>
      <c r="R59" s="610"/>
      <c r="S59" s="611"/>
      <c r="T59" s="308"/>
      <c r="U59" s="309"/>
      <c r="V59" s="608"/>
      <c r="W59" s="609"/>
      <c r="X59" s="605">
        <v>57</v>
      </c>
      <c r="Y59" s="606"/>
      <c r="Z59" s="582">
        <f t="shared" si="1"/>
        <v>47</v>
      </c>
      <c r="AA59" s="583"/>
      <c r="AB59" s="1080"/>
      <c r="AC59" s="1081"/>
      <c r="AD59" s="604">
        <v>10</v>
      </c>
      <c r="AE59" s="604"/>
      <c r="AF59" s="931">
        <v>10</v>
      </c>
      <c r="AG59" s="850"/>
      <c r="AH59" s="850"/>
      <c r="AI59" s="850"/>
      <c r="AJ59" s="856"/>
      <c r="AK59" s="857"/>
      <c r="AL59" s="770"/>
      <c r="AM59" s="771"/>
      <c r="AN59" s="771"/>
      <c r="AO59" s="771"/>
      <c r="AP59" s="771"/>
      <c r="AQ59" s="584"/>
      <c r="AR59" s="770"/>
      <c r="AS59" s="771"/>
      <c r="AT59" s="771"/>
      <c r="AU59" s="771"/>
      <c r="AV59" s="771"/>
      <c r="AW59" s="584"/>
      <c r="AX59" s="970">
        <v>10</v>
      </c>
      <c r="AY59" s="594"/>
      <c r="AZ59" s="594"/>
      <c r="BA59" s="594"/>
      <c r="BB59" s="594"/>
      <c r="BC59" s="595"/>
      <c r="BD59" s="597"/>
      <c r="BE59" s="594"/>
      <c r="BF59" s="594"/>
      <c r="BG59" s="594"/>
      <c r="BH59" s="594"/>
      <c r="BI59" s="595"/>
      <c r="BJ59" s="154"/>
      <c r="BK59" s="155"/>
      <c r="BL59" s="156"/>
      <c r="BM59" s="155"/>
      <c r="BN59" s="584"/>
      <c r="BO59" s="586"/>
      <c r="BP59" s="157"/>
      <c r="BQ59" s="155"/>
      <c r="BR59" s="156"/>
      <c r="BS59" s="155"/>
      <c r="BT59" s="128"/>
      <c r="BU59" s="129"/>
      <c r="BV59" s="238"/>
      <c r="BW59" s="238"/>
      <c r="BX59" s="233"/>
      <c r="BY59" s="158"/>
      <c r="BZ59" s="158"/>
      <c r="CA59" s="129"/>
      <c r="CB59" s="73">
        <f t="shared" si="2"/>
        <v>10</v>
      </c>
      <c r="CC59" s="74">
        <f t="shared" si="3"/>
        <v>10</v>
      </c>
      <c r="CD59" s="74">
        <f t="shared" si="4"/>
        <v>0</v>
      </c>
    </row>
    <row r="60" spans="1:82" s="5" customFormat="1" ht="30" customHeight="1">
      <c r="A60" s="655" t="s">
        <v>4</v>
      </c>
      <c r="B60" s="656"/>
      <c r="C60" s="700" t="s">
        <v>64</v>
      </c>
      <c r="D60" s="701"/>
      <c r="E60" s="701"/>
      <c r="F60" s="701"/>
      <c r="G60" s="701"/>
      <c r="H60" s="701"/>
      <c r="I60" s="701"/>
      <c r="J60" s="701"/>
      <c r="K60" s="702"/>
      <c r="L60" s="702"/>
      <c r="M60" s="702"/>
      <c r="N60" s="652" t="s">
        <v>125</v>
      </c>
      <c r="O60" s="610"/>
      <c r="P60" s="610" t="s">
        <v>125</v>
      </c>
      <c r="Q60" s="610"/>
      <c r="R60" s="610" t="s">
        <v>125</v>
      </c>
      <c r="S60" s="611"/>
      <c r="T60" s="308"/>
      <c r="U60" s="309" t="s">
        <v>126</v>
      </c>
      <c r="V60" s="608"/>
      <c r="W60" s="609"/>
      <c r="X60" s="605">
        <v>198</v>
      </c>
      <c r="Y60" s="606"/>
      <c r="Z60" s="582">
        <f t="shared" si="1"/>
        <v>156</v>
      </c>
      <c r="AA60" s="583"/>
      <c r="AB60" s="929"/>
      <c r="AC60" s="930"/>
      <c r="AD60" s="604">
        <v>42</v>
      </c>
      <c r="AE60" s="604"/>
      <c r="AF60" s="858"/>
      <c r="AG60" s="850"/>
      <c r="AH60" s="850">
        <v>42</v>
      </c>
      <c r="AI60" s="850"/>
      <c r="AJ60" s="856"/>
      <c r="AK60" s="857"/>
      <c r="AL60" s="770"/>
      <c r="AM60" s="771"/>
      <c r="AN60" s="771"/>
      <c r="AO60" s="771"/>
      <c r="AP60" s="771"/>
      <c r="AQ60" s="584"/>
      <c r="AR60" s="770"/>
      <c r="AS60" s="771"/>
      <c r="AT60" s="771">
        <v>8</v>
      </c>
      <c r="AU60" s="771"/>
      <c r="AV60" s="771"/>
      <c r="AW60" s="584"/>
      <c r="AX60" s="970"/>
      <c r="AY60" s="594"/>
      <c r="AZ60" s="594">
        <v>8</v>
      </c>
      <c r="BA60" s="594"/>
      <c r="BB60" s="594"/>
      <c r="BC60" s="595"/>
      <c r="BD60" s="597"/>
      <c r="BE60" s="594"/>
      <c r="BF60" s="594">
        <v>6</v>
      </c>
      <c r="BG60" s="594"/>
      <c r="BH60" s="594"/>
      <c r="BI60" s="595"/>
      <c r="BJ60" s="586"/>
      <c r="BK60" s="585"/>
      <c r="BL60" s="584">
        <v>6</v>
      </c>
      <c r="BM60" s="587"/>
      <c r="BN60" s="156"/>
      <c r="BO60" s="154"/>
      <c r="BP60" s="754"/>
      <c r="BQ60" s="585"/>
      <c r="BR60" s="584">
        <v>8</v>
      </c>
      <c r="BS60" s="587"/>
      <c r="BT60" s="128"/>
      <c r="BU60" s="129"/>
      <c r="BV60" s="238"/>
      <c r="BW60" s="238"/>
      <c r="BX60" s="233"/>
      <c r="BY60" s="158"/>
      <c r="BZ60" s="158">
        <v>6</v>
      </c>
      <c r="CA60" s="129"/>
      <c r="CB60" s="73">
        <f t="shared" si="2"/>
        <v>42</v>
      </c>
      <c r="CC60" s="74">
        <f t="shared" si="3"/>
        <v>0</v>
      </c>
      <c r="CD60" s="74">
        <f t="shared" si="4"/>
        <v>42</v>
      </c>
    </row>
    <row r="61" spans="1:82" s="5" customFormat="1" ht="30" customHeight="1" thickBot="1">
      <c r="A61" s="689" t="s">
        <v>5</v>
      </c>
      <c r="B61" s="690"/>
      <c r="C61" s="697" t="s">
        <v>7</v>
      </c>
      <c r="D61" s="698"/>
      <c r="E61" s="698"/>
      <c r="F61" s="698"/>
      <c r="G61" s="698"/>
      <c r="H61" s="698"/>
      <c r="I61" s="698"/>
      <c r="J61" s="698"/>
      <c r="K61" s="699"/>
      <c r="L61" s="699"/>
      <c r="M61" s="699"/>
      <c r="N61" s="693" t="s">
        <v>125</v>
      </c>
      <c r="O61" s="616"/>
      <c r="P61" s="616"/>
      <c r="Q61" s="616"/>
      <c r="R61" s="616"/>
      <c r="S61" s="617"/>
      <c r="T61" s="311"/>
      <c r="U61" s="312" t="s">
        <v>125</v>
      </c>
      <c r="V61" s="642">
        <v>1</v>
      </c>
      <c r="W61" s="643"/>
      <c r="X61" s="932">
        <v>336</v>
      </c>
      <c r="Y61" s="933"/>
      <c r="Z61" s="893">
        <f t="shared" si="1"/>
        <v>332</v>
      </c>
      <c r="AA61" s="894"/>
      <c r="AB61" s="916"/>
      <c r="AC61" s="917"/>
      <c r="AD61" s="936">
        <v>4</v>
      </c>
      <c r="AE61" s="936"/>
      <c r="AF61" s="920">
        <v>4</v>
      </c>
      <c r="AG61" s="921"/>
      <c r="AH61" s="921"/>
      <c r="AI61" s="921"/>
      <c r="AJ61" s="883"/>
      <c r="AK61" s="884"/>
      <c r="AL61" s="854">
        <v>2</v>
      </c>
      <c r="AM61" s="849"/>
      <c r="AN61" s="849"/>
      <c r="AO61" s="849"/>
      <c r="AP61" s="849"/>
      <c r="AQ61" s="845"/>
      <c r="AR61" s="854"/>
      <c r="AS61" s="849"/>
      <c r="AT61" s="849"/>
      <c r="AU61" s="849"/>
      <c r="AV61" s="849"/>
      <c r="AW61" s="845"/>
      <c r="AX61" s="974"/>
      <c r="AY61" s="811"/>
      <c r="AZ61" s="811"/>
      <c r="BA61" s="811"/>
      <c r="BB61" s="811"/>
      <c r="BC61" s="973"/>
      <c r="BD61" s="812"/>
      <c r="BE61" s="811"/>
      <c r="BF61" s="811"/>
      <c r="BG61" s="811"/>
      <c r="BH61" s="811"/>
      <c r="BI61" s="973"/>
      <c r="BJ61" s="159"/>
      <c r="BK61" s="160"/>
      <c r="BL61" s="161"/>
      <c r="BM61" s="160"/>
      <c r="BN61" s="161"/>
      <c r="BO61" s="159"/>
      <c r="BP61" s="162"/>
      <c r="BQ61" s="160"/>
      <c r="BR61" s="845"/>
      <c r="BS61" s="1102"/>
      <c r="BT61" s="142"/>
      <c r="BU61" s="143"/>
      <c r="BV61" s="236"/>
      <c r="BW61" s="236"/>
      <c r="BX61" s="235"/>
      <c r="BY61" s="163">
        <v>2</v>
      </c>
      <c r="BZ61" s="163"/>
      <c r="CA61" s="143">
        <v>1</v>
      </c>
      <c r="CB61" s="73">
        <f t="shared" si="2"/>
        <v>4</v>
      </c>
      <c r="CC61" s="74">
        <f t="shared" si="3"/>
        <v>4</v>
      </c>
      <c r="CD61" s="74">
        <f t="shared" si="4"/>
        <v>0</v>
      </c>
    </row>
    <row r="62" spans="1:82" s="5" customFormat="1" ht="48" customHeight="1" thickBot="1">
      <c r="A62" s="685" t="s">
        <v>8</v>
      </c>
      <c r="B62" s="686"/>
      <c r="C62" s="873" t="s">
        <v>65</v>
      </c>
      <c r="D62" s="871"/>
      <c r="E62" s="871"/>
      <c r="F62" s="871"/>
      <c r="G62" s="871"/>
      <c r="H62" s="871"/>
      <c r="I62" s="871"/>
      <c r="J62" s="871"/>
      <c r="K62" s="872"/>
      <c r="L62" s="872"/>
      <c r="M62" s="872"/>
      <c r="N62" s="676"/>
      <c r="O62" s="624"/>
      <c r="P62" s="624" t="s">
        <v>208</v>
      </c>
      <c r="Q62" s="624"/>
      <c r="R62" s="624"/>
      <c r="S62" s="625"/>
      <c r="T62" s="302"/>
      <c r="U62" s="313"/>
      <c r="V62" s="632">
        <f>SUM(V63:W64)</f>
        <v>2</v>
      </c>
      <c r="W62" s="633"/>
      <c r="X62" s="607">
        <f>SUM(X63:Y64)</f>
        <v>144</v>
      </c>
      <c r="Y62" s="607"/>
      <c r="Z62" s="607">
        <f>SUM(Z63:AA64)</f>
        <v>120</v>
      </c>
      <c r="AA62" s="607"/>
      <c r="AB62" s="607">
        <f>SUM(AB63:AC64)</f>
        <v>0</v>
      </c>
      <c r="AC62" s="607"/>
      <c r="AD62" s="928">
        <f>SUM(AD63:AE64)</f>
        <v>24</v>
      </c>
      <c r="AE62" s="928"/>
      <c r="AF62" s="874">
        <f>SUM(AF63:AG64)</f>
        <v>16</v>
      </c>
      <c r="AG62" s="875"/>
      <c r="AH62" s="875">
        <f>SUM(AH63:AI64)</f>
        <v>8</v>
      </c>
      <c r="AI62" s="875"/>
      <c r="AJ62" s="875">
        <f>SUM(AJ63:AK64)</f>
        <v>0</v>
      </c>
      <c r="AK62" s="1067"/>
      <c r="AL62" s="863">
        <f>SUM(AL63:AM64)</f>
        <v>0</v>
      </c>
      <c r="AM62" s="808"/>
      <c r="AN62" s="807">
        <f>SUM(AN63:AO64)</f>
        <v>0</v>
      </c>
      <c r="AO62" s="808"/>
      <c r="AP62" s="807">
        <f>SUM(AP63:AQ64)</f>
        <v>0</v>
      </c>
      <c r="AQ62" s="810"/>
      <c r="AR62" s="863">
        <f>SUM(AR63:AS64)</f>
        <v>0</v>
      </c>
      <c r="AS62" s="808"/>
      <c r="AT62" s="807">
        <f>SUM(AT63:AU64)</f>
        <v>0</v>
      </c>
      <c r="AU62" s="808"/>
      <c r="AV62" s="807">
        <f>SUM(AV63:AW64)</f>
        <v>0</v>
      </c>
      <c r="AW62" s="810"/>
      <c r="AX62" s="976">
        <f>SUM(AX63:AY64)</f>
        <v>8</v>
      </c>
      <c r="AY62" s="803"/>
      <c r="AZ62" s="802">
        <f>SUM(AZ63:BA64)</f>
        <v>0</v>
      </c>
      <c r="BA62" s="803"/>
      <c r="BB62" s="802">
        <f>SUM(BB63:BC64)</f>
        <v>1</v>
      </c>
      <c r="BC62" s="959"/>
      <c r="BD62" s="802">
        <f>SUM(BD63:BE64)</f>
        <v>8</v>
      </c>
      <c r="BE62" s="803"/>
      <c r="BF62" s="802">
        <f>SUM(BF63:BG64)</f>
        <v>8</v>
      </c>
      <c r="BG62" s="803"/>
      <c r="BH62" s="802">
        <f>SUM(BH63:BI64)</f>
        <v>1</v>
      </c>
      <c r="BI62" s="959"/>
      <c r="BJ62" s="807">
        <f>SUM(BJ63:BK64)</f>
        <v>0</v>
      </c>
      <c r="BK62" s="808"/>
      <c r="BL62" s="807">
        <f>SUM(BL63:BM64)</f>
        <v>0</v>
      </c>
      <c r="BM62" s="808"/>
      <c r="BN62" s="807">
        <f>SUM(BN63:BO64)</f>
        <v>0</v>
      </c>
      <c r="BO62" s="810"/>
      <c r="BP62" s="863">
        <f>SUM(BP63:BQ64)</f>
        <v>0</v>
      </c>
      <c r="BQ62" s="808"/>
      <c r="BR62" s="807">
        <f>SUM(BR63:BS64)</f>
        <v>0</v>
      </c>
      <c r="BS62" s="808"/>
      <c r="BT62" s="807">
        <f>SUM(BT63:BU64)</f>
        <v>0</v>
      </c>
      <c r="BU62" s="1105"/>
      <c r="BV62" s="266">
        <f aca="true" t="shared" si="6" ref="BV62:CA62">SUM(BV63:BV64)</f>
        <v>0</v>
      </c>
      <c r="BW62" s="269">
        <f t="shared" si="6"/>
        <v>0</v>
      </c>
      <c r="BX62" s="270">
        <f t="shared" si="6"/>
        <v>0</v>
      </c>
      <c r="BY62" s="145">
        <f t="shared" si="6"/>
        <v>0</v>
      </c>
      <c r="BZ62" s="164">
        <f t="shared" si="6"/>
        <v>0</v>
      </c>
      <c r="CA62" s="165">
        <f t="shared" si="6"/>
        <v>0</v>
      </c>
      <c r="CB62" s="73">
        <f t="shared" si="2"/>
        <v>24</v>
      </c>
      <c r="CC62" s="74">
        <f t="shared" si="3"/>
        <v>16</v>
      </c>
      <c r="CD62" s="74">
        <f t="shared" si="4"/>
        <v>8</v>
      </c>
    </row>
    <row r="63" spans="1:82" s="5" customFormat="1" ht="30" customHeight="1">
      <c r="A63" s="687" t="s">
        <v>9</v>
      </c>
      <c r="B63" s="688"/>
      <c r="C63" s="703" t="s">
        <v>10</v>
      </c>
      <c r="D63" s="704"/>
      <c r="E63" s="704"/>
      <c r="F63" s="704"/>
      <c r="G63" s="704"/>
      <c r="H63" s="704"/>
      <c r="I63" s="704"/>
      <c r="J63" s="704"/>
      <c r="K63" s="705"/>
      <c r="L63" s="705"/>
      <c r="M63" s="705"/>
      <c r="N63" s="696"/>
      <c r="O63" s="628"/>
      <c r="P63" s="628" t="s">
        <v>127</v>
      </c>
      <c r="Q63" s="628"/>
      <c r="R63" s="628"/>
      <c r="S63" s="629"/>
      <c r="T63" s="306"/>
      <c r="U63" s="307"/>
      <c r="V63" s="639">
        <v>1</v>
      </c>
      <c r="W63" s="640"/>
      <c r="X63" s="914">
        <v>96</v>
      </c>
      <c r="Y63" s="915"/>
      <c r="Z63" s="602">
        <f t="shared" si="1"/>
        <v>80</v>
      </c>
      <c r="AA63" s="749"/>
      <c r="AB63" s="925"/>
      <c r="AC63" s="926"/>
      <c r="AD63" s="604">
        <v>16</v>
      </c>
      <c r="AE63" s="604"/>
      <c r="AF63" s="882">
        <v>8</v>
      </c>
      <c r="AG63" s="851"/>
      <c r="AH63" s="851">
        <v>8</v>
      </c>
      <c r="AI63" s="851"/>
      <c r="AJ63" s="885"/>
      <c r="AK63" s="886"/>
      <c r="AL63" s="864"/>
      <c r="AM63" s="847"/>
      <c r="AN63" s="847"/>
      <c r="AO63" s="847"/>
      <c r="AP63" s="847"/>
      <c r="AQ63" s="848"/>
      <c r="AR63" s="864"/>
      <c r="AS63" s="847"/>
      <c r="AT63" s="847"/>
      <c r="AU63" s="847"/>
      <c r="AV63" s="847"/>
      <c r="AW63" s="848"/>
      <c r="AX63" s="975"/>
      <c r="AY63" s="592"/>
      <c r="AZ63" s="592"/>
      <c r="BA63" s="592"/>
      <c r="BB63" s="592"/>
      <c r="BC63" s="593"/>
      <c r="BD63" s="596">
        <v>8</v>
      </c>
      <c r="BE63" s="592"/>
      <c r="BF63" s="592">
        <v>8</v>
      </c>
      <c r="BG63" s="592"/>
      <c r="BH63" s="592">
        <v>1</v>
      </c>
      <c r="BI63" s="593"/>
      <c r="BJ63" s="1108"/>
      <c r="BK63" s="589"/>
      <c r="BL63" s="149"/>
      <c r="BM63" s="148"/>
      <c r="BN63" s="149"/>
      <c r="BO63" s="147"/>
      <c r="BP63" s="150"/>
      <c r="BQ63" s="148"/>
      <c r="BR63" s="149"/>
      <c r="BS63" s="148"/>
      <c r="BT63" s="151"/>
      <c r="BU63" s="152"/>
      <c r="BV63" s="271"/>
      <c r="BW63" s="272"/>
      <c r="BX63" s="273"/>
      <c r="BY63" s="166"/>
      <c r="BZ63" s="167"/>
      <c r="CA63" s="168"/>
      <c r="CB63" s="73">
        <f t="shared" si="2"/>
        <v>16</v>
      </c>
      <c r="CC63" s="74">
        <f t="shared" si="3"/>
        <v>8</v>
      </c>
      <c r="CD63" s="74">
        <f t="shared" si="4"/>
        <v>8</v>
      </c>
    </row>
    <row r="64" spans="1:82" s="5" customFormat="1" ht="51" customHeight="1" thickBot="1">
      <c r="A64" s="689" t="s">
        <v>11</v>
      </c>
      <c r="B64" s="690"/>
      <c r="C64" s="877" t="s">
        <v>12</v>
      </c>
      <c r="D64" s="878"/>
      <c r="E64" s="878"/>
      <c r="F64" s="878"/>
      <c r="G64" s="878"/>
      <c r="H64" s="878"/>
      <c r="I64" s="878"/>
      <c r="J64" s="878"/>
      <c r="K64" s="878"/>
      <c r="L64" s="878"/>
      <c r="M64" s="878"/>
      <c r="N64" s="879"/>
      <c r="O64" s="880"/>
      <c r="P64" s="616" t="s">
        <v>126</v>
      </c>
      <c r="Q64" s="616"/>
      <c r="R64" s="880"/>
      <c r="S64" s="887"/>
      <c r="T64" s="311"/>
      <c r="U64" s="311"/>
      <c r="V64" s="691">
        <v>1</v>
      </c>
      <c r="W64" s="692"/>
      <c r="X64" s="934">
        <v>48</v>
      </c>
      <c r="Y64" s="935"/>
      <c r="Z64" s="893">
        <f t="shared" si="1"/>
        <v>40</v>
      </c>
      <c r="AA64" s="894"/>
      <c r="AB64" s="916"/>
      <c r="AC64" s="917"/>
      <c r="AD64" s="918">
        <v>8</v>
      </c>
      <c r="AE64" s="918"/>
      <c r="AF64" s="920">
        <v>8</v>
      </c>
      <c r="AG64" s="921"/>
      <c r="AH64" s="921"/>
      <c r="AI64" s="921"/>
      <c r="AJ64" s="883"/>
      <c r="AK64" s="884"/>
      <c r="AL64" s="854"/>
      <c r="AM64" s="849"/>
      <c r="AN64" s="849"/>
      <c r="AO64" s="849"/>
      <c r="AP64" s="849"/>
      <c r="AQ64" s="845"/>
      <c r="AR64" s="854"/>
      <c r="AS64" s="849"/>
      <c r="AT64" s="849"/>
      <c r="AU64" s="849"/>
      <c r="AV64" s="849"/>
      <c r="AW64" s="845"/>
      <c r="AX64" s="974">
        <v>8</v>
      </c>
      <c r="AY64" s="811"/>
      <c r="AZ64" s="811"/>
      <c r="BA64" s="811"/>
      <c r="BB64" s="811">
        <v>1</v>
      </c>
      <c r="BC64" s="973"/>
      <c r="BD64" s="812"/>
      <c r="BE64" s="811"/>
      <c r="BF64" s="811"/>
      <c r="BG64" s="811"/>
      <c r="BH64" s="811"/>
      <c r="BI64" s="973"/>
      <c r="BJ64" s="159"/>
      <c r="BK64" s="160"/>
      <c r="BL64" s="161"/>
      <c r="BM64" s="160"/>
      <c r="BN64" s="161"/>
      <c r="BO64" s="159"/>
      <c r="BP64" s="162"/>
      <c r="BQ64" s="160"/>
      <c r="BR64" s="161"/>
      <c r="BS64" s="160"/>
      <c r="BT64" s="142"/>
      <c r="BU64" s="143"/>
      <c r="BV64" s="245"/>
      <c r="BW64" s="246"/>
      <c r="BX64" s="247"/>
      <c r="BY64" s="169"/>
      <c r="BZ64" s="170"/>
      <c r="CA64" s="171"/>
      <c r="CB64" s="73">
        <f t="shared" si="2"/>
        <v>8</v>
      </c>
      <c r="CC64" s="74">
        <f t="shared" si="3"/>
        <v>8</v>
      </c>
      <c r="CD64" s="74">
        <f t="shared" si="4"/>
        <v>0</v>
      </c>
    </row>
    <row r="65" spans="1:82" s="5" customFormat="1" ht="52.5" customHeight="1" thickBot="1">
      <c r="A65" s="685" t="s">
        <v>66</v>
      </c>
      <c r="B65" s="686"/>
      <c r="C65" s="873" t="s">
        <v>67</v>
      </c>
      <c r="D65" s="871"/>
      <c r="E65" s="871"/>
      <c r="F65" s="871"/>
      <c r="G65" s="871"/>
      <c r="H65" s="871"/>
      <c r="I65" s="871"/>
      <c r="J65" s="871"/>
      <c r="K65" s="872"/>
      <c r="L65" s="872"/>
      <c r="M65" s="872"/>
      <c r="N65" s="676"/>
      <c r="O65" s="624"/>
      <c r="P65" s="624"/>
      <c r="Q65" s="624"/>
      <c r="R65" s="641"/>
      <c r="S65" s="625"/>
      <c r="T65" s="302"/>
      <c r="U65" s="314"/>
      <c r="V65" s="632"/>
      <c r="W65" s="633"/>
      <c r="X65" s="607">
        <f>X66+X80</f>
        <v>3744</v>
      </c>
      <c r="Y65" s="607"/>
      <c r="Z65" s="607">
        <f>Z66+Z80</f>
        <v>3010</v>
      </c>
      <c r="AA65" s="607"/>
      <c r="AB65" s="607">
        <f>AB66+AB80</f>
        <v>0</v>
      </c>
      <c r="AC65" s="607"/>
      <c r="AD65" s="928">
        <f>AD66+AD80</f>
        <v>734</v>
      </c>
      <c r="AE65" s="928"/>
      <c r="AF65" s="919">
        <f>AF66+AF80</f>
        <v>579</v>
      </c>
      <c r="AG65" s="853"/>
      <c r="AH65" s="853">
        <f>AH66+AH80</f>
        <v>145</v>
      </c>
      <c r="AI65" s="853"/>
      <c r="AJ65" s="853">
        <f>SUM(AJ66+AJ80)</f>
        <v>10</v>
      </c>
      <c r="AK65" s="855"/>
      <c r="AL65" s="863">
        <f>SUM(AL66,AL80)</f>
        <v>47</v>
      </c>
      <c r="AM65" s="808"/>
      <c r="AN65" s="807">
        <f>SUM(AN66,AN80)</f>
        <v>13</v>
      </c>
      <c r="AO65" s="808"/>
      <c r="AP65" s="807">
        <f>SUM(AP66,AP80)</f>
        <v>1</v>
      </c>
      <c r="AQ65" s="810"/>
      <c r="AR65" s="863">
        <f>SUM(AR66,AR80)</f>
        <v>70</v>
      </c>
      <c r="AS65" s="808"/>
      <c r="AT65" s="807">
        <f>SUM(AT66,AT80)</f>
        <v>20</v>
      </c>
      <c r="AU65" s="808"/>
      <c r="AV65" s="807">
        <f>SUM(AV66,AV80)</f>
        <v>4</v>
      </c>
      <c r="AW65" s="810"/>
      <c r="AX65" s="976">
        <f>SUM(AX66,AX80)</f>
        <v>24</v>
      </c>
      <c r="AY65" s="803"/>
      <c r="AZ65" s="802">
        <f>SUM(AZ66,AZ80)</f>
        <v>2</v>
      </c>
      <c r="BA65" s="803"/>
      <c r="BB65" s="802">
        <f>SUM(BB66,BB80)</f>
        <v>1</v>
      </c>
      <c r="BC65" s="959"/>
      <c r="BD65" s="802">
        <f>SUM(BD66,BD80)</f>
        <v>55</v>
      </c>
      <c r="BE65" s="803"/>
      <c r="BF65" s="802">
        <f>SUM(BF66,BF80)</f>
        <v>21</v>
      </c>
      <c r="BG65" s="803"/>
      <c r="BH65" s="802">
        <f>SUM(BH66,BH80)</f>
        <v>5</v>
      </c>
      <c r="BI65" s="959"/>
      <c r="BJ65" s="807">
        <f>SUM(BJ66,BJ80)</f>
        <v>50</v>
      </c>
      <c r="BK65" s="808"/>
      <c r="BL65" s="807">
        <f>SUM(BL66,BL80)</f>
        <v>14</v>
      </c>
      <c r="BM65" s="808"/>
      <c r="BN65" s="807">
        <f>SUM(BN66,BN80)</f>
        <v>2</v>
      </c>
      <c r="BO65" s="810"/>
      <c r="BP65" s="863">
        <f>SUM(BP66,BP80)</f>
        <v>78</v>
      </c>
      <c r="BQ65" s="808"/>
      <c r="BR65" s="807">
        <f>SUM(BR66,BR80)</f>
        <v>28</v>
      </c>
      <c r="BS65" s="808"/>
      <c r="BT65" s="807">
        <f>SUM(BT66,BT80)</f>
        <v>5</v>
      </c>
      <c r="BU65" s="1105"/>
      <c r="BV65" s="266">
        <f aca="true" t="shared" si="7" ref="BV65:CA65">SUM(BV66,BV80)</f>
        <v>160</v>
      </c>
      <c r="BW65" s="269">
        <f t="shared" si="7"/>
        <v>0</v>
      </c>
      <c r="BX65" s="270">
        <f t="shared" si="7"/>
        <v>0</v>
      </c>
      <c r="BY65" s="145">
        <f t="shared" si="7"/>
        <v>95</v>
      </c>
      <c r="BZ65" s="164">
        <f t="shared" si="7"/>
        <v>57</v>
      </c>
      <c r="CA65" s="165">
        <f t="shared" si="7"/>
        <v>5</v>
      </c>
      <c r="CB65" s="73">
        <f t="shared" si="2"/>
        <v>734</v>
      </c>
      <c r="CC65" s="74">
        <f t="shared" si="3"/>
        <v>579</v>
      </c>
      <c r="CD65" s="74">
        <f t="shared" si="4"/>
        <v>155</v>
      </c>
    </row>
    <row r="66" spans="1:82" s="5" customFormat="1" ht="53.25" customHeight="1">
      <c r="A66" s="713" t="s">
        <v>68</v>
      </c>
      <c r="B66" s="714"/>
      <c r="C66" s="709" t="s">
        <v>17</v>
      </c>
      <c r="D66" s="710"/>
      <c r="E66" s="710"/>
      <c r="F66" s="710"/>
      <c r="G66" s="710"/>
      <c r="H66" s="710"/>
      <c r="I66" s="710"/>
      <c r="J66" s="710"/>
      <c r="K66" s="711"/>
      <c r="L66" s="711"/>
      <c r="M66" s="711"/>
      <c r="N66" s="888" t="s">
        <v>209</v>
      </c>
      <c r="O66" s="622"/>
      <c r="P66" s="622" t="s">
        <v>210</v>
      </c>
      <c r="Q66" s="622"/>
      <c r="R66" s="622" t="s">
        <v>211</v>
      </c>
      <c r="S66" s="623"/>
      <c r="T66" s="306"/>
      <c r="U66" s="315" t="s">
        <v>212</v>
      </c>
      <c r="V66" s="630">
        <f>SUM(V67:W79)</f>
        <v>12</v>
      </c>
      <c r="W66" s="631"/>
      <c r="X66" s="912">
        <v>1574</v>
      </c>
      <c r="Y66" s="913"/>
      <c r="Z66" s="602">
        <f t="shared" si="1"/>
        <v>1298</v>
      </c>
      <c r="AA66" s="749"/>
      <c r="AB66" s="922"/>
      <c r="AC66" s="923"/>
      <c r="AD66" s="737">
        <f>SUM(AD67:AE79)</f>
        <v>276</v>
      </c>
      <c r="AE66" s="737"/>
      <c r="AF66" s="737">
        <f>SUM(AF67:AG79)</f>
        <v>214</v>
      </c>
      <c r="AG66" s="860"/>
      <c r="AH66" s="861">
        <f>SUM(AH67:AI79)</f>
        <v>62</v>
      </c>
      <c r="AI66" s="862"/>
      <c r="AJ66" s="861">
        <f>SUM(AJ67:AK79)</f>
        <v>0</v>
      </c>
      <c r="AK66" s="924"/>
      <c r="AL66" s="963">
        <f>SUM(AL67:AM79)</f>
        <v>47</v>
      </c>
      <c r="AM66" s="846"/>
      <c r="AN66" s="846">
        <f>SUM(AN67:AO79)</f>
        <v>13</v>
      </c>
      <c r="AO66" s="846"/>
      <c r="AP66" s="846">
        <f>SUM(AP67:AQ79)</f>
        <v>1</v>
      </c>
      <c r="AQ66" s="852"/>
      <c r="AR66" s="963">
        <f>SUM(AR67:AS79)</f>
        <v>58</v>
      </c>
      <c r="AS66" s="846"/>
      <c r="AT66" s="846">
        <f>SUM(AT67:AU79)</f>
        <v>18</v>
      </c>
      <c r="AU66" s="846"/>
      <c r="AV66" s="846">
        <f>SUM(AV67:AW79)</f>
        <v>3</v>
      </c>
      <c r="AW66" s="852"/>
      <c r="AX66" s="969">
        <f>SUM(AX67:AY79)</f>
        <v>24</v>
      </c>
      <c r="AY66" s="968"/>
      <c r="AZ66" s="968">
        <f>SUM(AZ67:BA79)</f>
        <v>2</v>
      </c>
      <c r="BA66" s="968"/>
      <c r="BB66" s="968">
        <f>SUM(BB67:BC79)</f>
        <v>1</v>
      </c>
      <c r="BC66" s="1103"/>
      <c r="BD66" s="969">
        <f>SUM(BD67:BE79)</f>
        <v>19</v>
      </c>
      <c r="BE66" s="968"/>
      <c r="BF66" s="968">
        <f>SUM(BF67:BG79)</f>
        <v>13</v>
      </c>
      <c r="BG66" s="968"/>
      <c r="BH66" s="968">
        <f>SUM(BH67:BI79)</f>
        <v>3</v>
      </c>
      <c r="BI66" s="1103"/>
      <c r="BJ66" s="963">
        <f>SUM(BJ67:BK79)</f>
        <v>42</v>
      </c>
      <c r="BK66" s="846"/>
      <c r="BL66" s="846">
        <f>SUM(BL67:BM79)</f>
        <v>10</v>
      </c>
      <c r="BM66" s="846"/>
      <c r="BN66" s="846">
        <f>SUM(BN67:BO79)</f>
        <v>2</v>
      </c>
      <c r="BO66" s="852"/>
      <c r="BP66" s="963">
        <f>SUM(BP67:BQ79)</f>
        <v>12</v>
      </c>
      <c r="BQ66" s="846"/>
      <c r="BR66" s="846">
        <f>SUM(BR67:BS79)</f>
        <v>2</v>
      </c>
      <c r="BS66" s="846"/>
      <c r="BT66" s="846">
        <f>SUM(BT67:BU79)</f>
        <v>1</v>
      </c>
      <c r="BU66" s="852"/>
      <c r="BV66" s="274">
        <f aca="true" t="shared" si="8" ref="BV66:CA66">SUM(BV67:BV79)</f>
        <v>0</v>
      </c>
      <c r="BW66" s="275">
        <f t="shared" si="8"/>
        <v>0</v>
      </c>
      <c r="BX66" s="276">
        <f t="shared" si="8"/>
        <v>0</v>
      </c>
      <c r="BY66" s="172">
        <f t="shared" si="8"/>
        <v>12</v>
      </c>
      <c r="BZ66" s="173">
        <f t="shared" si="8"/>
        <v>4</v>
      </c>
      <c r="CA66" s="174">
        <f t="shared" si="8"/>
        <v>1</v>
      </c>
      <c r="CB66" s="73">
        <f t="shared" si="2"/>
        <v>276</v>
      </c>
      <c r="CC66" s="74">
        <f t="shared" si="3"/>
        <v>214</v>
      </c>
      <c r="CD66" s="74">
        <f t="shared" si="4"/>
        <v>62</v>
      </c>
    </row>
    <row r="67" spans="1:82" s="5" customFormat="1" ht="25.5" customHeight="1">
      <c r="A67" s="655" t="s">
        <v>162</v>
      </c>
      <c r="B67" s="656"/>
      <c r="C67" s="700" t="s">
        <v>19</v>
      </c>
      <c r="D67" s="701"/>
      <c r="E67" s="701"/>
      <c r="F67" s="701"/>
      <c r="G67" s="701"/>
      <c r="H67" s="701"/>
      <c r="I67" s="701"/>
      <c r="J67" s="701"/>
      <c r="K67" s="702"/>
      <c r="L67" s="702"/>
      <c r="M67" s="702"/>
      <c r="N67" s="652" t="s">
        <v>127</v>
      </c>
      <c r="O67" s="610"/>
      <c r="P67" s="610"/>
      <c r="Q67" s="610"/>
      <c r="R67" s="610"/>
      <c r="S67" s="611"/>
      <c r="T67" s="308"/>
      <c r="U67" s="309"/>
      <c r="V67" s="608">
        <v>2</v>
      </c>
      <c r="W67" s="609"/>
      <c r="X67" s="890">
        <v>180</v>
      </c>
      <c r="Y67" s="606"/>
      <c r="Z67" s="582">
        <f t="shared" si="1"/>
        <v>144</v>
      </c>
      <c r="AA67" s="583"/>
      <c r="AB67" s="752"/>
      <c r="AC67" s="753"/>
      <c r="AD67" s="604">
        <v>36</v>
      </c>
      <c r="AE67" s="604"/>
      <c r="AF67" s="882">
        <v>18</v>
      </c>
      <c r="AG67" s="851"/>
      <c r="AH67" s="851">
        <v>18</v>
      </c>
      <c r="AI67" s="851"/>
      <c r="AJ67" s="851"/>
      <c r="AK67" s="983"/>
      <c r="AL67" s="864">
        <v>10</v>
      </c>
      <c r="AM67" s="847"/>
      <c r="AN67" s="847">
        <v>8</v>
      </c>
      <c r="AO67" s="847"/>
      <c r="AP67" s="847"/>
      <c r="AQ67" s="848"/>
      <c r="AR67" s="864">
        <v>8</v>
      </c>
      <c r="AS67" s="847"/>
      <c r="AT67" s="847">
        <v>10</v>
      </c>
      <c r="AU67" s="847"/>
      <c r="AV67" s="847">
        <v>2</v>
      </c>
      <c r="AW67" s="982"/>
      <c r="AX67" s="970"/>
      <c r="AY67" s="594"/>
      <c r="AZ67" s="594"/>
      <c r="BA67" s="594"/>
      <c r="BB67" s="594"/>
      <c r="BC67" s="595"/>
      <c r="BD67" s="597"/>
      <c r="BE67" s="594"/>
      <c r="BF67" s="594"/>
      <c r="BG67" s="594"/>
      <c r="BH67" s="594"/>
      <c r="BI67" s="595"/>
      <c r="BJ67" s="154"/>
      <c r="BK67" s="155"/>
      <c r="BL67" s="156"/>
      <c r="BM67" s="155"/>
      <c r="BN67" s="156"/>
      <c r="BO67" s="154"/>
      <c r="BP67" s="754"/>
      <c r="BQ67" s="587"/>
      <c r="BR67" s="156"/>
      <c r="BS67" s="155"/>
      <c r="BT67" s="156"/>
      <c r="BU67" s="175"/>
      <c r="BV67" s="277"/>
      <c r="BW67" s="277"/>
      <c r="BX67" s="278"/>
      <c r="BY67" s="155"/>
      <c r="BZ67" s="155"/>
      <c r="CA67" s="175"/>
      <c r="CB67" s="73">
        <f t="shared" si="2"/>
        <v>36</v>
      </c>
      <c r="CC67" s="74">
        <f t="shared" si="3"/>
        <v>18</v>
      </c>
      <c r="CD67" s="74">
        <f t="shared" si="4"/>
        <v>18</v>
      </c>
    </row>
    <row r="68" spans="1:82" s="5" customFormat="1" ht="30" customHeight="1">
      <c r="A68" s="655" t="s">
        <v>163</v>
      </c>
      <c r="B68" s="656"/>
      <c r="C68" s="700" t="s">
        <v>69</v>
      </c>
      <c r="D68" s="701"/>
      <c r="E68" s="701"/>
      <c r="F68" s="701"/>
      <c r="G68" s="701"/>
      <c r="H68" s="701"/>
      <c r="I68" s="701"/>
      <c r="J68" s="701"/>
      <c r="K68" s="702"/>
      <c r="L68" s="702"/>
      <c r="M68" s="702"/>
      <c r="N68" s="652"/>
      <c r="O68" s="610"/>
      <c r="P68" s="610"/>
      <c r="Q68" s="610"/>
      <c r="R68" s="610" t="s">
        <v>127</v>
      </c>
      <c r="S68" s="611"/>
      <c r="T68" s="308"/>
      <c r="U68" s="309"/>
      <c r="V68" s="608">
        <v>1</v>
      </c>
      <c r="W68" s="609"/>
      <c r="X68" s="890">
        <v>180</v>
      </c>
      <c r="Y68" s="606"/>
      <c r="Z68" s="582">
        <f t="shared" si="1"/>
        <v>150</v>
      </c>
      <c r="AA68" s="583"/>
      <c r="AB68" s="752"/>
      <c r="AC68" s="753"/>
      <c r="AD68" s="604">
        <v>30</v>
      </c>
      <c r="AE68" s="604"/>
      <c r="AF68" s="858">
        <v>24</v>
      </c>
      <c r="AG68" s="850"/>
      <c r="AH68" s="850">
        <v>6</v>
      </c>
      <c r="AI68" s="850"/>
      <c r="AJ68" s="856"/>
      <c r="AK68" s="857"/>
      <c r="AL68" s="770"/>
      <c r="AM68" s="771"/>
      <c r="AN68" s="771"/>
      <c r="AO68" s="771"/>
      <c r="AP68" s="771"/>
      <c r="AQ68" s="584"/>
      <c r="AR68" s="770"/>
      <c r="AS68" s="771"/>
      <c r="AT68" s="771"/>
      <c r="AU68" s="771"/>
      <c r="AV68" s="771"/>
      <c r="AW68" s="584"/>
      <c r="AX68" s="970"/>
      <c r="AY68" s="594"/>
      <c r="AZ68" s="594"/>
      <c r="BA68" s="594"/>
      <c r="BB68" s="594"/>
      <c r="BC68" s="595"/>
      <c r="BD68" s="597"/>
      <c r="BE68" s="594"/>
      <c r="BF68" s="594"/>
      <c r="BG68" s="594"/>
      <c r="BH68" s="594"/>
      <c r="BI68" s="595"/>
      <c r="BJ68" s="586">
        <v>24</v>
      </c>
      <c r="BK68" s="585"/>
      <c r="BL68" s="584">
        <v>6</v>
      </c>
      <c r="BM68" s="587"/>
      <c r="BN68" s="584">
        <v>1</v>
      </c>
      <c r="BO68" s="977"/>
      <c r="BP68" s="157"/>
      <c r="BQ68" s="155"/>
      <c r="BR68" s="156"/>
      <c r="BS68" s="155"/>
      <c r="BT68" s="156"/>
      <c r="BU68" s="175"/>
      <c r="BV68" s="277"/>
      <c r="BW68" s="277"/>
      <c r="BX68" s="278"/>
      <c r="BY68" s="155"/>
      <c r="BZ68" s="155"/>
      <c r="CA68" s="175"/>
      <c r="CB68" s="73">
        <f t="shared" si="2"/>
        <v>30</v>
      </c>
      <c r="CC68" s="74">
        <f t="shared" si="3"/>
        <v>24</v>
      </c>
      <c r="CD68" s="74">
        <f t="shared" si="4"/>
        <v>6</v>
      </c>
    </row>
    <row r="69" spans="1:82" s="5" customFormat="1" ht="48" customHeight="1">
      <c r="A69" s="655" t="s">
        <v>164</v>
      </c>
      <c r="B69" s="656"/>
      <c r="C69" s="700" t="s">
        <v>70</v>
      </c>
      <c r="D69" s="701"/>
      <c r="E69" s="701"/>
      <c r="F69" s="701"/>
      <c r="G69" s="701"/>
      <c r="H69" s="701"/>
      <c r="I69" s="701"/>
      <c r="J69" s="701"/>
      <c r="K69" s="702"/>
      <c r="L69" s="702"/>
      <c r="M69" s="702"/>
      <c r="N69" s="652"/>
      <c r="O69" s="610"/>
      <c r="P69" s="610" t="s">
        <v>127</v>
      </c>
      <c r="Q69" s="610"/>
      <c r="R69" s="610"/>
      <c r="S69" s="611"/>
      <c r="T69" s="308"/>
      <c r="U69" s="309"/>
      <c r="V69" s="608">
        <v>1</v>
      </c>
      <c r="W69" s="609"/>
      <c r="X69" s="890">
        <v>90</v>
      </c>
      <c r="Y69" s="606"/>
      <c r="Z69" s="582">
        <f t="shared" si="1"/>
        <v>76</v>
      </c>
      <c r="AA69" s="583"/>
      <c r="AB69" s="752"/>
      <c r="AC69" s="753"/>
      <c r="AD69" s="604">
        <v>14</v>
      </c>
      <c r="AE69" s="604"/>
      <c r="AF69" s="858">
        <v>11</v>
      </c>
      <c r="AG69" s="850"/>
      <c r="AH69" s="850">
        <v>3</v>
      </c>
      <c r="AI69" s="850"/>
      <c r="AJ69" s="856"/>
      <c r="AK69" s="857"/>
      <c r="AL69" s="770"/>
      <c r="AM69" s="771"/>
      <c r="AN69" s="771"/>
      <c r="AO69" s="771"/>
      <c r="AP69" s="771"/>
      <c r="AQ69" s="584"/>
      <c r="AR69" s="770"/>
      <c r="AS69" s="771"/>
      <c r="AT69" s="771"/>
      <c r="AU69" s="771"/>
      <c r="AV69" s="771"/>
      <c r="AW69" s="584"/>
      <c r="AX69" s="970"/>
      <c r="AY69" s="594"/>
      <c r="AZ69" s="594"/>
      <c r="BA69" s="594"/>
      <c r="BB69" s="594"/>
      <c r="BC69" s="595"/>
      <c r="BD69" s="597">
        <v>11</v>
      </c>
      <c r="BE69" s="594"/>
      <c r="BF69" s="594">
        <v>3</v>
      </c>
      <c r="BG69" s="594"/>
      <c r="BH69" s="594">
        <v>1</v>
      </c>
      <c r="BI69" s="595"/>
      <c r="BJ69" s="154"/>
      <c r="BK69" s="155"/>
      <c r="BL69" s="156"/>
      <c r="BM69" s="155"/>
      <c r="BN69" s="156"/>
      <c r="BO69" s="154"/>
      <c r="BP69" s="157"/>
      <c r="BQ69" s="155"/>
      <c r="BR69" s="156"/>
      <c r="BS69" s="155"/>
      <c r="BT69" s="156"/>
      <c r="BU69" s="175"/>
      <c r="BV69" s="277"/>
      <c r="BW69" s="277"/>
      <c r="BX69" s="278"/>
      <c r="BY69" s="155"/>
      <c r="BZ69" s="155"/>
      <c r="CA69" s="175"/>
      <c r="CB69" s="73">
        <f t="shared" si="2"/>
        <v>14</v>
      </c>
      <c r="CC69" s="74">
        <f t="shared" si="3"/>
        <v>11</v>
      </c>
      <c r="CD69" s="74">
        <f t="shared" si="4"/>
        <v>3</v>
      </c>
    </row>
    <row r="70" spans="1:82" s="5" customFormat="1" ht="30" customHeight="1">
      <c r="A70" s="655" t="s">
        <v>165</v>
      </c>
      <c r="B70" s="656"/>
      <c r="C70" s="700" t="s">
        <v>71</v>
      </c>
      <c r="D70" s="701"/>
      <c r="E70" s="701"/>
      <c r="F70" s="701"/>
      <c r="G70" s="701"/>
      <c r="H70" s="701"/>
      <c r="I70" s="701"/>
      <c r="J70" s="701"/>
      <c r="K70" s="702"/>
      <c r="L70" s="702"/>
      <c r="M70" s="702"/>
      <c r="N70" s="652" t="s">
        <v>127</v>
      </c>
      <c r="O70" s="610"/>
      <c r="P70" s="610"/>
      <c r="Q70" s="610"/>
      <c r="R70" s="610"/>
      <c r="S70" s="611"/>
      <c r="T70" s="308"/>
      <c r="U70" s="309"/>
      <c r="V70" s="608">
        <v>1</v>
      </c>
      <c r="W70" s="609"/>
      <c r="X70" s="890">
        <v>150</v>
      </c>
      <c r="Y70" s="606"/>
      <c r="Z70" s="582">
        <f t="shared" si="1"/>
        <v>124</v>
      </c>
      <c r="AA70" s="583"/>
      <c r="AB70" s="752"/>
      <c r="AC70" s="753"/>
      <c r="AD70" s="604">
        <v>26</v>
      </c>
      <c r="AE70" s="604"/>
      <c r="AF70" s="858">
        <v>22</v>
      </c>
      <c r="AG70" s="850"/>
      <c r="AH70" s="850">
        <v>4</v>
      </c>
      <c r="AI70" s="850"/>
      <c r="AJ70" s="856"/>
      <c r="AK70" s="857"/>
      <c r="AL70" s="770"/>
      <c r="AM70" s="771"/>
      <c r="AN70" s="771"/>
      <c r="AO70" s="771"/>
      <c r="AP70" s="771"/>
      <c r="AQ70" s="584"/>
      <c r="AR70" s="770">
        <v>22</v>
      </c>
      <c r="AS70" s="771"/>
      <c r="AT70" s="771">
        <v>4</v>
      </c>
      <c r="AU70" s="771"/>
      <c r="AV70" s="771">
        <v>1</v>
      </c>
      <c r="AW70" s="584"/>
      <c r="AX70" s="970"/>
      <c r="AY70" s="594"/>
      <c r="AZ70" s="594"/>
      <c r="BA70" s="594"/>
      <c r="BB70" s="594"/>
      <c r="BC70" s="595"/>
      <c r="BD70" s="597"/>
      <c r="BE70" s="594"/>
      <c r="BF70" s="594"/>
      <c r="BG70" s="594"/>
      <c r="BH70" s="594"/>
      <c r="BI70" s="595"/>
      <c r="BJ70" s="154"/>
      <c r="BK70" s="155"/>
      <c r="BL70" s="156"/>
      <c r="BM70" s="155"/>
      <c r="BN70" s="156"/>
      <c r="BO70" s="154"/>
      <c r="BP70" s="157"/>
      <c r="BQ70" s="155"/>
      <c r="BR70" s="156"/>
      <c r="BS70" s="155"/>
      <c r="BT70" s="156"/>
      <c r="BU70" s="175"/>
      <c r="BV70" s="277"/>
      <c r="BW70" s="277"/>
      <c r="BX70" s="278"/>
      <c r="BY70" s="155"/>
      <c r="BZ70" s="155"/>
      <c r="CA70" s="175"/>
      <c r="CB70" s="73">
        <f t="shared" si="2"/>
        <v>26</v>
      </c>
      <c r="CC70" s="74">
        <f t="shared" si="3"/>
        <v>22</v>
      </c>
      <c r="CD70" s="74">
        <f t="shared" si="4"/>
        <v>4</v>
      </c>
    </row>
    <row r="71" spans="1:82" s="5" customFormat="1" ht="28.5" customHeight="1">
      <c r="A71" s="655" t="s">
        <v>166</v>
      </c>
      <c r="B71" s="656"/>
      <c r="C71" s="700" t="s">
        <v>72</v>
      </c>
      <c r="D71" s="701"/>
      <c r="E71" s="701"/>
      <c r="F71" s="701"/>
      <c r="G71" s="701"/>
      <c r="H71" s="701"/>
      <c r="I71" s="701"/>
      <c r="J71" s="701"/>
      <c r="K71" s="702"/>
      <c r="L71" s="702"/>
      <c r="M71" s="702"/>
      <c r="N71" s="652" t="s">
        <v>127</v>
      </c>
      <c r="O71" s="610"/>
      <c r="P71" s="610" t="s">
        <v>127</v>
      </c>
      <c r="Q71" s="610"/>
      <c r="R71" s="610" t="s">
        <v>127</v>
      </c>
      <c r="S71" s="611"/>
      <c r="T71" s="308"/>
      <c r="U71" s="309"/>
      <c r="V71" s="608">
        <v>2</v>
      </c>
      <c r="W71" s="609"/>
      <c r="X71" s="890">
        <v>270</v>
      </c>
      <c r="Y71" s="606"/>
      <c r="Z71" s="582">
        <f t="shared" si="1"/>
        <v>224</v>
      </c>
      <c r="AA71" s="583"/>
      <c r="AB71" s="752"/>
      <c r="AC71" s="753"/>
      <c r="AD71" s="604">
        <v>46</v>
      </c>
      <c r="AE71" s="604"/>
      <c r="AF71" s="858">
        <v>42</v>
      </c>
      <c r="AG71" s="850"/>
      <c r="AH71" s="850">
        <v>4</v>
      </c>
      <c r="AI71" s="850"/>
      <c r="AJ71" s="856"/>
      <c r="AK71" s="857"/>
      <c r="AL71" s="770">
        <v>8</v>
      </c>
      <c r="AM71" s="771"/>
      <c r="AN71" s="771"/>
      <c r="AO71" s="771"/>
      <c r="AP71" s="771"/>
      <c r="AQ71" s="584"/>
      <c r="AR71" s="770">
        <v>10</v>
      </c>
      <c r="AS71" s="771"/>
      <c r="AT71" s="771"/>
      <c r="AU71" s="771"/>
      <c r="AV71" s="771"/>
      <c r="AW71" s="584"/>
      <c r="AX71" s="970">
        <v>8</v>
      </c>
      <c r="AY71" s="594"/>
      <c r="AZ71" s="594"/>
      <c r="BA71" s="594"/>
      <c r="BB71" s="594"/>
      <c r="BC71" s="595"/>
      <c r="BD71" s="597">
        <v>8</v>
      </c>
      <c r="BE71" s="594"/>
      <c r="BF71" s="594">
        <v>2</v>
      </c>
      <c r="BG71" s="594"/>
      <c r="BH71" s="594">
        <v>1</v>
      </c>
      <c r="BI71" s="595"/>
      <c r="BJ71" s="586">
        <v>8</v>
      </c>
      <c r="BK71" s="585"/>
      <c r="BL71" s="584">
        <v>2</v>
      </c>
      <c r="BM71" s="587"/>
      <c r="BN71" s="584">
        <v>1</v>
      </c>
      <c r="BO71" s="977"/>
      <c r="BP71" s="157"/>
      <c r="BQ71" s="155"/>
      <c r="BR71" s="156"/>
      <c r="BS71" s="155"/>
      <c r="BT71" s="156"/>
      <c r="BU71" s="175"/>
      <c r="BV71" s="277"/>
      <c r="BW71" s="277"/>
      <c r="BX71" s="278"/>
      <c r="BY71" s="155"/>
      <c r="BZ71" s="155"/>
      <c r="CA71" s="175"/>
      <c r="CB71" s="73">
        <f t="shared" si="2"/>
        <v>46</v>
      </c>
      <c r="CC71" s="74">
        <f t="shared" si="3"/>
        <v>42</v>
      </c>
      <c r="CD71" s="74">
        <f t="shared" si="4"/>
        <v>4</v>
      </c>
    </row>
    <row r="72" spans="1:82" s="5" customFormat="1" ht="49.5" customHeight="1">
      <c r="A72" s="655" t="s">
        <v>167</v>
      </c>
      <c r="B72" s="656"/>
      <c r="C72" s="868" t="s">
        <v>18</v>
      </c>
      <c r="D72" s="868"/>
      <c r="E72" s="868"/>
      <c r="F72" s="868"/>
      <c r="G72" s="868"/>
      <c r="H72" s="868"/>
      <c r="I72" s="868"/>
      <c r="J72" s="868"/>
      <c r="K72" s="868"/>
      <c r="L72" s="868"/>
      <c r="M72" s="868"/>
      <c r="N72" s="652"/>
      <c r="O72" s="610"/>
      <c r="P72" s="610" t="s">
        <v>127</v>
      </c>
      <c r="Q72" s="610"/>
      <c r="R72" s="610"/>
      <c r="S72" s="611"/>
      <c r="T72" s="308"/>
      <c r="U72" s="309"/>
      <c r="V72" s="608">
        <v>1</v>
      </c>
      <c r="W72" s="609"/>
      <c r="X72" s="890">
        <v>105</v>
      </c>
      <c r="Y72" s="606"/>
      <c r="Z72" s="582">
        <f t="shared" si="1"/>
        <v>89</v>
      </c>
      <c r="AA72" s="583"/>
      <c r="AB72" s="752"/>
      <c r="AC72" s="753"/>
      <c r="AD72" s="604">
        <v>16</v>
      </c>
      <c r="AE72" s="604"/>
      <c r="AF72" s="858">
        <v>8</v>
      </c>
      <c r="AG72" s="850"/>
      <c r="AH72" s="850">
        <v>8</v>
      </c>
      <c r="AI72" s="850"/>
      <c r="AJ72" s="856"/>
      <c r="AK72" s="857"/>
      <c r="AL72" s="770"/>
      <c r="AM72" s="771"/>
      <c r="AN72" s="771"/>
      <c r="AO72" s="771"/>
      <c r="AP72" s="771"/>
      <c r="AQ72" s="584"/>
      <c r="AR72" s="770"/>
      <c r="AS72" s="771"/>
      <c r="AT72" s="771"/>
      <c r="AU72" s="771"/>
      <c r="AV72" s="771"/>
      <c r="AW72" s="584"/>
      <c r="AX72" s="970">
        <v>8</v>
      </c>
      <c r="AY72" s="594"/>
      <c r="AZ72" s="594"/>
      <c r="BA72" s="594"/>
      <c r="BB72" s="594"/>
      <c r="BC72" s="595"/>
      <c r="BD72" s="597"/>
      <c r="BE72" s="594"/>
      <c r="BF72" s="594">
        <v>8</v>
      </c>
      <c r="BG72" s="594"/>
      <c r="BH72" s="594">
        <v>1</v>
      </c>
      <c r="BI72" s="595"/>
      <c r="BJ72" s="586"/>
      <c r="BK72" s="587"/>
      <c r="BL72" s="156"/>
      <c r="BM72" s="155"/>
      <c r="BN72" s="156"/>
      <c r="BO72" s="154"/>
      <c r="BP72" s="157"/>
      <c r="BQ72" s="155"/>
      <c r="BR72" s="156"/>
      <c r="BS72" s="155"/>
      <c r="BT72" s="156"/>
      <c r="BU72" s="175"/>
      <c r="BV72" s="277"/>
      <c r="BW72" s="277"/>
      <c r="BX72" s="278"/>
      <c r="BY72" s="155"/>
      <c r="BZ72" s="155"/>
      <c r="CA72" s="175"/>
      <c r="CB72" s="73">
        <f t="shared" si="2"/>
        <v>16</v>
      </c>
      <c r="CC72" s="74">
        <f t="shared" si="3"/>
        <v>8</v>
      </c>
      <c r="CD72" s="74">
        <f t="shared" si="4"/>
        <v>8</v>
      </c>
    </row>
    <row r="73" spans="1:82" s="5" customFormat="1" ht="30" customHeight="1">
      <c r="A73" s="655" t="s">
        <v>168</v>
      </c>
      <c r="B73" s="656"/>
      <c r="C73" s="700" t="s">
        <v>73</v>
      </c>
      <c r="D73" s="701"/>
      <c r="E73" s="701"/>
      <c r="F73" s="701"/>
      <c r="G73" s="701"/>
      <c r="H73" s="701"/>
      <c r="I73" s="701"/>
      <c r="J73" s="701"/>
      <c r="K73" s="702"/>
      <c r="L73" s="702"/>
      <c r="M73" s="702"/>
      <c r="N73" s="652" t="s">
        <v>125</v>
      </c>
      <c r="O73" s="610"/>
      <c r="P73" s="610" t="s">
        <v>127</v>
      </c>
      <c r="Q73" s="610"/>
      <c r="R73" s="610"/>
      <c r="S73" s="611"/>
      <c r="T73" s="308"/>
      <c r="U73" s="309"/>
      <c r="V73" s="608">
        <v>1</v>
      </c>
      <c r="W73" s="609"/>
      <c r="X73" s="890">
        <v>120</v>
      </c>
      <c r="Y73" s="606"/>
      <c r="Z73" s="582">
        <f t="shared" si="1"/>
        <v>100</v>
      </c>
      <c r="AA73" s="583"/>
      <c r="AB73" s="752"/>
      <c r="AC73" s="753"/>
      <c r="AD73" s="604">
        <v>20</v>
      </c>
      <c r="AE73" s="604"/>
      <c r="AF73" s="858">
        <v>18</v>
      </c>
      <c r="AG73" s="850"/>
      <c r="AH73" s="850">
        <v>2</v>
      </c>
      <c r="AI73" s="850"/>
      <c r="AJ73" s="856"/>
      <c r="AK73" s="857"/>
      <c r="AL73" s="770"/>
      <c r="AM73" s="771"/>
      <c r="AN73" s="771"/>
      <c r="AO73" s="771"/>
      <c r="AP73" s="771"/>
      <c r="AQ73" s="584"/>
      <c r="AR73" s="770">
        <v>10</v>
      </c>
      <c r="AS73" s="771"/>
      <c r="AT73" s="771"/>
      <c r="AU73" s="771"/>
      <c r="AV73" s="771"/>
      <c r="AW73" s="584"/>
      <c r="AX73" s="970">
        <v>8</v>
      </c>
      <c r="AY73" s="594"/>
      <c r="AZ73" s="594">
        <v>2</v>
      </c>
      <c r="BA73" s="594"/>
      <c r="BB73" s="594">
        <v>1</v>
      </c>
      <c r="BC73" s="595"/>
      <c r="BD73" s="597"/>
      <c r="BE73" s="594"/>
      <c r="BF73" s="594"/>
      <c r="BG73" s="594"/>
      <c r="BH73" s="594"/>
      <c r="BI73" s="595"/>
      <c r="BJ73" s="154"/>
      <c r="BK73" s="155"/>
      <c r="BL73" s="156"/>
      <c r="BM73" s="155"/>
      <c r="BN73" s="156"/>
      <c r="BO73" s="154"/>
      <c r="BP73" s="157"/>
      <c r="BQ73" s="155"/>
      <c r="BR73" s="156"/>
      <c r="BS73" s="155"/>
      <c r="BT73" s="156"/>
      <c r="BU73" s="175"/>
      <c r="BV73" s="277"/>
      <c r="BW73" s="277"/>
      <c r="BX73" s="278"/>
      <c r="BY73" s="155"/>
      <c r="BZ73" s="155"/>
      <c r="CA73" s="175"/>
      <c r="CB73" s="73">
        <f t="shared" si="2"/>
        <v>20</v>
      </c>
      <c r="CC73" s="74">
        <f t="shared" si="3"/>
        <v>18</v>
      </c>
      <c r="CD73" s="74">
        <f t="shared" si="4"/>
        <v>2</v>
      </c>
    </row>
    <row r="74" spans="1:82" s="5" customFormat="1" ht="46.5" customHeight="1">
      <c r="A74" s="655" t="s">
        <v>169</v>
      </c>
      <c r="B74" s="656"/>
      <c r="C74" s="700" t="s">
        <v>74</v>
      </c>
      <c r="D74" s="701"/>
      <c r="E74" s="701"/>
      <c r="F74" s="701"/>
      <c r="G74" s="701"/>
      <c r="H74" s="701"/>
      <c r="I74" s="701"/>
      <c r="J74" s="701"/>
      <c r="K74" s="702"/>
      <c r="L74" s="702"/>
      <c r="M74" s="702"/>
      <c r="N74" s="652"/>
      <c r="O74" s="610"/>
      <c r="P74" s="610"/>
      <c r="Q74" s="610"/>
      <c r="R74" s="610" t="s">
        <v>127</v>
      </c>
      <c r="S74" s="611"/>
      <c r="T74" s="308"/>
      <c r="U74" s="309"/>
      <c r="V74" s="608">
        <v>1</v>
      </c>
      <c r="W74" s="609"/>
      <c r="X74" s="890">
        <v>70</v>
      </c>
      <c r="Y74" s="606"/>
      <c r="Z74" s="582">
        <f aca="true" t="shared" si="9" ref="Z74:Z79">X74-AD74</f>
        <v>56</v>
      </c>
      <c r="AA74" s="583"/>
      <c r="AB74" s="752"/>
      <c r="AC74" s="753"/>
      <c r="AD74" s="604">
        <v>14</v>
      </c>
      <c r="AE74" s="604"/>
      <c r="AF74" s="858">
        <v>12</v>
      </c>
      <c r="AG74" s="850"/>
      <c r="AH74" s="850">
        <v>2</v>
      </c>
      <c r="AI74" s="850"/>
      <c r="AJ74" s="856"/>
      <c r="AK74" s="857"/>
      <c r="AL74" s="770"/>
      <c r="AM74" s="771"/>
      <c r="AN74" s="771"/>
      <c r="AO74" s="771"/>
      <c r="AP74" s="771"/>
      <c r="AQ74" s="584"/>
      <c r="AR74" s="770"/>
      <c r="AS74" s="771"/>
      <c r="AT74" s="771"/>
      <c r="AU74" s="771"/>
      <c r="AV74" s="771"/>
      <c r="AW74" s="584"/>
      <c r="AX74" s="970"/>
      <c r="AY74" s="594"/>
      <c r="AZ74" s="594"/>
      <c r="BA74" s="594"/>
      <c r="BB74" s="594"/>
      <c r="BC74" s="595"/>
      <c r="BD74" s="597"/>
      <c r="BE74" s="594"/>
      <c r="BF74" s="594"/>
      <c r="BG74" s="594"/>
      <c r="BH74" s="594"/>
      <c r="BI74" s="595"/>
      <c r="BJ74" s="154"/>
      <c r="BK74" s="155"/>
      <c r="BL74" s="156"/>
      <c r="BM74" s="155"/>
      <c r="BN74" s="156"/>
      <c r="BO74" s="154"/>
      <c r="BP74" s="176">
        <v>12</v>
      </c>
      <c r="BQ74" s="158"/>
      <c r="BR74" s="584">
        <v>2</v>
      </c>
      <c r="BS74" s="585"/>
      <c r="BT74" s="584">
        <v>1</v>
      </c>
      <c r="BU74" s="603"/>
      <c r="BV74" s="277"/>
      <c r="BW74" s="277"/>
      <c r="BX74" s="278"/>
      <c r="BY74" s="155"/>
      <c r="BZ74" s="155"/>
      <c r="CA74" s="175"/>
      <c r="CB74" s="73">
        <f t="shared" si="2"/>
        <v>14</v>
      </c>
      <c r="CC74" s="74">
        <f t="shared" si="3"/>
        <v>12</v>
      </c>
      <c r="CD74" s="74">
        <f t="shared" si="4"/>
        <v>2</v>
      </c>
    </row>
    <row r="75" spans="1:82" s="5" customFormat="1" ht="31.5" customHeight="1">
      <c r="A75" s="655" t="s">
        <v>245</v>
      </c>
      <c r="B75" s="656"/>
      <c r="C75" s="700" t="s">
        <v>75</v>
      </c>
      <c r="D75" s="701"/>
      <c r="E75" s="701"/>
      <c r="F75" s="701"/>
      <c r="G75" s="701"/>
      <c r="H75" s="701"/>
      <c r="I75" s="701"/>
      <c r="J75" s="701"/>
      <c r="K75" s="702"/>
      <c r="L75" s="702"/>
      <c r="M75" s="702"/>
      <c r="N75" s="652"/>
      <c r="O75" s="610"/>
      <c r="P75" s="610"/>
      <c r="Q75" s="610"/>
      <c r="R75" s="610" t="s">
        <v>127</v>
      </c>
      <c r="S75" s="611"/>
      <c r="T75" s="308"/>
      <c r="U75" s="309"/>
      <c r="V75" s="608"/>
      <c r="W75" s="609"/>
      <c r="X75" s="890">
        <v>78</v>
      </c>
      <c r="Y75" s="606"/>
      <c r="Z75" s="582">
        <f t="shared" si="9"/>
        <v>66</v>
      </c>
      <c r="AA75" s="583"/>
      <c r="AB75" s="908"/>
      <c r="AC75" s="909"/>
      <c r="AD75" s="910">
        <v>12</v>
      </c>
      <c r="AE75" s="911"/>
      <c r="AF75" s="858">
        <v>10</v>
      </c>
      <c r="AG75" s="850"/>
      <c r="AH75" s="850">
        <v>2</v>
      </c>
      <c r="AI75" s="850"/>
      <c r="AJ75" s="856"/>
      <c r="AK75" s="857"/>
      <c r="AL75" s="770"/>
      <c r="AM75" s="771"/>
      <c r="AN75" s="771"/>
      <c r="AO75" s="771"/>
      <c r="AP75" s="771"/>
      <c r="AQ75" s="584"/>
      <c r="AR75" s="770"/>
      <c r="AS75" s="771"/>
      <c r="AT75" s="771"/>
      <c r="AU75" s="771"/>
      <c r="AV75" s="771"/>
      <c r="AW75" s="584"/>
      <c r="AX75" s="970"/>
      <c r="AY75" s="594"/>
      <c r="AZ75" s="594"/>
      <c r="BA75" s="594"/>
      <c r="BB75" s="594"/>
      <c r="BC75" s="595"/>
      <c r="BD75" s="597"/>
      <c r="BE75" s="594"/>
      <c r="BF75" s="594"/>
      <c r="BG75" s="594"/>
      <c r="BH75" s="594"/>
      <c r="BI75" s="595"/>
      <c r="BJ75" s="154">
        <v>10</v>
      </c>
      <c r="BK75" s="155"/>
      <c r="BL75" s="156">
        <v>2</v>
      </c>
      <c r="BM75" s="155"/>
      <c r="BN75" s="156"/>
      <c r="BO75" s="154"/>
      <c r="BP75" s="157"/>
      <c r="BQ75" s="155"/>
      <c r="BR75" s="156"/>
      <c r="BS75" s="155"/>
      <c r="BT75" s="156"/>
      <c r="BU75" s="175"/>
      <c r="BV75" s="277"/>
      <c r="BW75" s="277"/>
      <c r="BX75" s="278"/>
      <c r="BY75" s="155"/>
      <c r="BZ75" s="155"/>
      <c r="CA75" s="175"/>
      <c r="CB75" s="73">
        <f t="shared" si="2"/>
        <v>12</v>
      </c>
      <c r="CC75" s="74">
        <f t="shared" si="3"/>
        <v>10</v>
      </c>
      <c r="CD75" s="74">
        <f t="shared" si="4"/>
        <v>2</v>
      </c>
    </row>
    <row r="76" spans="1:82" s="5" customFormat="1" ht="59.25" customHeight="1">
      <c r="A76" s="655" t="s">
        <v>170</v>
      </c>
      <c r="B76" s="656"/>
      <c r="C76" s="868" t="s">
        <v>90</v>
      </c>
      <c r="D76" s="658"/>
      <c r="E76" s="658"/>
      <c r="F76" s="658"/>
      <c r="G76" s="658"/>
      <c r="H76" s="658"/>
      <c r="I76" s="658"/>
      <c r="J76" s="658"/>
      <c r="K76" s="658"/>
      <c r="L76" s="658"/>
      <c r="M76" s="658"/>
      <c r="N76" s="652" t="s">
        <v>125</v>
      </c>
      <c r="O76" s="610"/>
      <c r="P76" s="612"/>
      <c r="Q76" s="612"/>
      <c r="R76" s="612"/>
      <c r="S76" s="613"/>
      <c r="T76" s="308"/>
      <c r="U76" s="310"/>
      <c r="V76" s="626"/>
      <c r="W76" s="627"/>
      <c r="X76" s="890">
        <v>102</v>
      </c>
      <c r="Y76" s="606"/>
      <c r="Z76" s="582">
        <f t="shared" si="9"/>
        <v>90</v>
      </c>
      <c r="AA76" s="583"/>
      <c r="AB76" s="895"/>
      <c r="AC76" s="896"/>
      <c r="AD76" s="604">
        <v>12</v>
      </c>
      <c r="AE76" s="604"/>
      <c r="AF76" s="907">
        <v>8</v>
      </c>
      <c r="AG76" s="757"/>
      <c r="AH76" s="756">
        <v>4</v>
      </c>
      <c r="AI76" s="901"/>
      <c r="AJ76" s="857"/>
      <c r="AK76" s="1084"/>
      <c r="AL76" s="754"/>
      <c r="AM76" s="585"/>
      <c r="AN76" s="584"/>
      <c r="AO76" s="587"/>
      <c r="AP76" s="584"/>
      <c r="AQ76" s="755"/>
      <c r="AR76" s="754">
        <v>8</v>
      </c>
      <c r="AS76" s="585"/>
      <c r="AT76" s="584">
        <v>4</v>
      </c>
      <c r="AU76" s="587"/>
      <c r="AV76" s="584"/>
      <c r="AW76" s="755"/>
      <c r="AX76" s="971"/>
      <c r="AY76" s="972"/>
      <c r="AZ76" s="590"/>
      <c r="BA76" s="597"/>
      <c r="BB76" s="590"/>
      <c r="BC76" s="591"/>
      <c r="BD76" s="1104"/>
      <c r="BE76" s="972"/>
      <c r="BF76" s="590"/>
      <c r="BG76" s="597"/>
      <c r="BH76" s="590"/>
      <c r="BI76" s="591"/>
      <c r="BJ76" s="154"/>
      <c r="BK76" s="155"/>
      <c r="BL76" s="156"/>
      <c r="BM76" s="155"/>
      <c r="BN76" s="156"/>
      <c r="BO76" s="154"/>
      <c r="BP76" s="157"/>
      <c r="BQ76" s="155"/>
      <c r="BR76" s="156"/>
      <c r="BS76" s="155"/>
      <c r="BT76" s="156"/>
      <c r="BU76" s="175"/>
      <c r="BV76" s="277"/>
      <c r="BW76" s="279"/>
      <c r="BX76" s="280"/>
      <c r="BY76" s="155"/>
      <c r="BZ76" s="177"/>
      <c r="CA76" s="178"/>
      <c r="CB76" s="73">
        <f t="shared" si="2"/>
        <v>12</v>
      </c>
      <c r="CC76" s="74">
        <f t="shared" si="3"/>
        <v>8</v>
      </c>
      <c r="CD76" s="74">
        <f t="shared" si="4"/>
        <v>4</v>
      </c>
    </row>
    <row r="77" spans="1:82" s="5" customFormat="1" ht="33" customHeight="1">
      <c r="A77" s="655" t="s">
        <v>171</v>
      </c>
      <c r="B77" s="656"/>
      <c r="C77" s="868" t="s">
        <v>100</v>
      </c>
      <c r="D77" s="658"/>
      <c r="E77" s="658"/>
      <c r="F77" s="658"/>
      <c r="G77" s="658"/>
      <c r="H77" s="658"/>
      <c r="I77" s="658"/>
      <c r="J77" s="658"/>
      <c r="K77" s="658"/>
      <c r="L77" s="658"/>
      <c r="M77" s="658"/>
      <c r="N77" s="652" t="s">
        <v>127</v>
      </c>
      <c r="O77" s="610"/>
      <c r="P77" s="610"/>
      <c r="Q77" s="610"/>
      <c r="R77" s="610"/>
      <c r="S77" s="611"/>
      <c r="T77" s="308"/>
      <c r="U77" s="309"/>
      <c r="V77" s="608"/>
      <c r="W77" s="609"/>
      <c r="X77" s="890">
        <v>59</v>
      </c>
      <c r="Y77" s="606"/>
      <c r="Z77" s="582">
        <f t="shared" si="9"/>
        <v>47</v>
      </c>
      <c r="AA77" s="583"/>
      <c r="AB77" s="895"/>
      <c r="AC77" s="896"/>
      <c r="AD77" s="604">
        <v>12</v>
      </c>
      <c r="AE77" s="604"/>
      <c r="AF77" s="907">
        <v>12</v>
      </c>
      <c r="AG77" s="757"/>
      <c r="AH77" s="756"/>
      <c r="AI77" s="757"/>
      <c r="AJ77" s="857"/>
      <c r="AK77" s="1084"/>
      <c r="AL77" s="754">
        <v>12</v>
      </c>
      <c r="AM77" s="585"/>
      <c r="AN77" s="142"/>
      <c r="AO77" s="163"/>
      <c r="AP77" s="584"/>
      <c r="AQ77" s="755"/>
      <c r="AR77" s="754"/>
      <c r="AS77" s="585"/>
      <c r="AT77" s="142"/>
      <c r="AU77" s="163"/>
      <c r="AV77" s="584"/>
      <c r="AW77" s="755"/>
      <c r="AX77" s="971"/>
      <c r="AY77" s="972"/>
      <c r="AZ77" s="234"/>
      <c r="BA77" s="236"/>
      <c r="BB77" s="590"/>
      <c r="BC77" s="591"/>
      <c r="BD77" s="1104"/>
      <c r="BE77" s="972"/>
      <c r="BF77" s="234"/>
      <c r="BG77" s="236"/>
      <c r="BH77" s="590"/>
      <c r="BI77" s="591"/>
      <c r="BJ77" s="962"/>
      <c r="BK77" s="957"/>
      <c r="BL77" s="956"/>
      <c r="BM77" s="957"/>
      <c r="BN77" s="956"/>
      <c r="BO77" s="962"/>
      <c r="BP77" s="964"/>
      <c r="BQ77" s="957"/>
      <c r="BR77" s="956"/>
      <c r="BS77" s="957"/>
      <c r="BT77" s="956"/>
      <c r="BU77" s="1088"/>
      <c r="BV77" s="277"/>
      <c r="BW77" s="279"/>
      <c r="BX77" s="280"/>
      <c r="BY77" s="155"/>
      <c r="BZ77" s="177"/>
      <c r="CA77" s="178"/>
      <c r="CB77" s="73">
        <f t="shared" si="2"/>
        <v>12</v>
      </c>
      <c r="CC77" s="74">
        <f t="shared" si="3"/>
        <v>12</v>
      </c>
      <c r="CD77" s="74">
        <f t="shared" si="4"/>
        <v>0</v>
      </c>
    </row>
    <row r="78" spans="1:82" s="5" customFormat="1" ht="48" customHeight="1">
      <c r="A78" s="655" t="s">
        <v>172</v>
      </c>
      <c r="B78" s="656"/>
      <c r="C78" s="877" t="s">
        <v>101</v>
      </c>
      <c r="D78" s="889"/>
      <c r="E78" s="889"/>
      <c r="F78" s="889"/>
      <c r="G78" s="889"/>
      <c r="H78" s="889"/>
      <c r="I78" s="889"/>
      <c r="J78" s="889"/>
      <c r="K78" s="889"/>
      <c r="L78" s="889"/>
      <c r="M78" s="889"/>
      <c r="N78" s="652" t="s">
        <v>127</v>
      </c>
      <c r="O78" s="610"/>
      <c r="P78" s="610"/>
      <c r="Q78" s="610"/>
      <c r="R78" s="610"/>
      <c r="S78" s="611"/>
      <c r="T78" s="308"/>
      <c r="U78" s="309"/>
      <c r="V78" s="608">
        <v>1</v>
      </c>
      <c r="W78" s="609"/>
      <c r="X78" s="890">
        <v>108</v>
      </c>
      <c r="Y78" s="606"/>
      <c r="Z78" s="582">
        <f t="shared" si="9"/>
        <v>86</v>
      </c>
      <c r="AA78" s="583"/>
      <c r="AB78" s="897"/>
      <c r="AC78" s="898"/>
      <c r="AD78" s="604">
        <v>22</v>
      </c>
      <c r="AE78" s="604"/>
      <c r="AF78" s="904">
        <v>17</v>
      </c>
      <c r="AG78" s="759"/>
      <c r="AH78" s="899">
        <v>5</v>
      </c>
      <c r="AI78" s="900"/>
      <c r="AJ78" s="884"/>
      <c r="AK78" s="1085"/>
      <c r="AL78" s="820">
        <v>17</v>
      </c>
      <c r="AM78" s="821"/>
      <c r="AN78" s="845">
        <v>5</v>
      </c>
      <c r="AO78" s="1102"/>
      <c r="AP78" s="845">
        <v>1</v>
      </c>
      <c r="AQ78" s="814"/>
      <c r="AR78" s="820"/>
      <c r="AS78" s="821"/>
      <c r="AT78" s="845"/>
      <c r="AU78" s="1102"/>
      <c r="AV78" s="845"/>
      <c r="AW78" s="814"/>
      <c r="AX78" s="978"/>
      <c r="AY78" s="966"/>
      <c r="AZ78" s="954"/>
      <c r="BA78" s="812"/>
      <c r="BB78" s="954"/>
      <c r="BC78" s="955"/>
      <c r="BD78" s="965"/>
      <c r="BE78" s="966"/>
      <c r="BF78" s="954"/>
      <c r="BG78" s="812"/>
      <c r="BH78" s="954"/>
      <c r="BI78" s="955"/>
      <c r="BJ78" s="962"/>
      <c r="BK78" s="957"/>
      <c r="BL78" s="956"/>
      <c r="BM78" s="957"/>
      <c r="BN78" s="956"/>
      <c r="BO78" s="962"/>
      <c r="BP78" s="964"/>
      <c r="BQ78" s="957"/>
      <c r="BR78" s="956"/>
      <c r="BS78" s="957"/>
      <c r="BT78" s="956"/>
      <c r="BU78" s="1088"/>
      <c r="BV78" s="277"/>
      <c r="BW78" s="279"/>
      <c r="BX78" s="280"/>
      <c r="BY78" s="155"/>
      <c r="BZ78" s="177"/>
      <c r="CA78" s="178"/>
      <c r="CB78" s="73">
        <f t="shared" si="2"/>
        <v>22</v>
      </c>
      <c r="CC78" s="74">
        <f t="shared" si="3"/>
        <v>17</v>
      </c>
      <c r="CD78" s="74">
        <f t="shared" si="4"/>
        <v>5</v>
      </c>
    </row>
    <row r="79" spans="1:82" s="5" customFormat="1" ht="30" customHeight="1" thickBot="1">
      <c r="A79" s="655" t="s">
        <v>173</v>
      </c>
      <c r="B79" s="656"/>
      <c r="C79" s="868" t="s">
        <v>145</v>
      </c>
      <c r="D79" s="658"/>
      <c r="E79" s="658"/>
      <c r="F79" s="658"/>
      <c r="G79" s="658"/>
      <c r="H79" s="658"/>
      <c r="I79" s="658"/>
      <c r="J79" s="658"/>
      <c r="K79" s="658"/>
      <c r="L79" s="658"/>
      <c r="M79" s="658"/>
      <c r="N79" s="693"/>
      <c r="O79" s="616"/>
      <c r="P79" s="616"/>
      <c r="Q79" s="616"/>
      <c r="R79" s="616"/>
      <c r="S79" s="617"/>
      <c r="T79" s="311"/>
      <c r="U79" s="312" t="s">
        <v>127</v>
      </c>
      <c r="V79" s="642">
        <v>1</v>
      </c>
      <c r="W79" s="643"/>
      <c r="X79" s="905">
        <v>62</v>
      </c>
      <c r="Y79" s="906"/>
      <c r="Z79" s="893">
        <f t="shared" si="9"/>
        <v>46</v>
      </c>
      <c r="AA79" s="894"/>
      <c r="AB79" s="891"/>
      <c r="AC79" s="892"/>
      <c r="AD79" s="902">
        <v>16</v>
      </c>
      <c r="AE79" s="903"/>
      <c r="AF79" s="902">
        <v>12</v>
      </c>
      <c r="AG79" s="759"/>
      <c r="AH79" s="758">
        <v>4</v>
      </c>
      <c r="AI79" s="759"/>
      <c r="AJ79" s="1082"/>
      <c r="AK79" s="1083"/>
      <c r="AL79" s="980"/>
      <c r="AM79" s="821"/>
      <c r="AN79" s="179"/>
      <c r="AO79" s="180"/>
      <c r="AP79" s="813"/>
      <c r="AQ79" s="814"/>
      <c r="AR79" s="980"/>
      <c r="AS79" s="821"/>
      <c r="AT79" s="179"/>
      <c r="AU79" s="180"/>
      <c r="AV79" s="813"/>
      <c r="AW79" s="814"/>
      <c r="AX79" s="978"/>
      <c r="AY79" s="966"/>
      <c r="AZ79" s="234"/>
      <c r="BA79" s="236"/>
      <c r="BB79" s="954"/>
      <c r="BC79" s="955"/>
      <c r="BD79" s="965"/>
      <c r="BE79" s="966"/>
      <c r="BF79" s="234"/>
      <c r="BG79" s="236"/>
      <c r="BH79" s="954"/>
      <c r="BI79" s="955"/>
      <c r="BJ79" s="159"/>
      <c r="BK79" s="160"/>
      <c r="BL79" s="161"/>
      <c r="BM79" s="160"/>
      <c r="BN79" s="161"/>
      <c r="BO79" s="159"/>
      <c r="BP79" s="181"/>
      <c r="BQ79" s="163"/>
      <c r="BR79" s="161"/>
      <c r="BS79" s="160"/>
      <c r="BT79" s="161"/>
      <c r="BU79" s="182"/>
      <c r="BV79" s="281"/>
      <c r="BW79" s="282"/>
      <c r="BX79" s="247"/>
      <c r="BY79" s="160">
        <v>12</v>
      </c>
      <c r="BZ79" s="183">
        <v>4</v>
      </c>
      <c r="CA79" s="171">
        <v>1</v>
      </c>
      <c r="CB79" s="73">
        <f t="shared" si="2"/>
        <v>16</v>
      </c>
      <c r="CC79" s="74">
        <f t="shared" si="3"/>
        <v>12</v>
      </c>
      <c r="CD79" s="74">
        <f t="shared" si="4"/>
        <v>4</v>
      </c>
    </row>
    <row r="80" spans="1:82" s="5" customFormat="1" ht="51.75" customHeight="1" thickBot="1">
      <c r="A80" s="683" t="s">
        <v>76</v>
      </c>
      <c r="B80" s="684"/>
      <c r="C80" s="870" t="s">
        <v>77</v>
      </c>
      <c r="D80" s="871"/>
      <c r="E80" s="871"/>
      <c r="F80" s="871"/>
      <c r="G80" s="871"/>
      <c r="H80" s="871"/>
      <c r="I80" s="871"/>
      <c r="J80" s="871"/>
      <c r="K80" s="872"/>
      <c r="L80" s="872"/>
      <c r="M80" s="872"/>
      <c r="N80" s="676"/>
      <c r="O80" s="624"/>
      <c r="P80" s="624"/>
      <c r="Q80" s="624"/>
      <c r="R80" s="624"/>
      <c r="S80" s="625"/>
      <c r="T80" s="302"/>
      <c r="U80" s="313"/>
      <c r="V80" s="632">
        <f>SUM(V92,V89,V86,V81)</f>
        <v>11</v>
      </c>
      <c r="W80" s="633"/>
      <c r="X80" s="607">
        <f>X81+X86+X89+X92</f>
        <v>2170</v>
      </c>
      <c r="Y80" s="607"/>
      <c r="Z80" s="607">
        <f>Z81+Z86+Z89+Z92</f>
        <v>1712</v>
      </c>
      <c r="AA80" s="607"/>
      <c r="AB80" s="607">
        <f>AB81+AB86+AB89</f>
        <v>0</v>
      </c>
      <c r="AC80" s="607"/>
      <c r="AD80" s="928">
        <f>AD81+AD86+AD89+AD92</f>
        <v>458</v>
      </c>
      <c r="AE80" s="928"/>
      <c r="AF80" s="928">
        <f>AF81+AF86+AF89+AF92</f>
        <v>365</v>
      </c>
      <c r="AG80" s="928"/>
      <c r="AH80" s="928">
        <f>AH81+AH86+AH89+AH92</f>
        <v>83</v>
      </c>
      <c r="AI80" s="928"/>
      <c r="AJ80" s="928">
        <f>AJ81+AJ86+AJ89+AJ92</f>
        <v>10</v>
      </c>
      <c r="AK80" s="928"/>
      <c r="AL80" s="863">
        <f>SUM(AL81:AM95)</f>
        <v>0</v>
      </c>
      <c r="AM80" s="808"/>
      <c r="AN80" s="807">
        <f>SUM(AN81:AO95)</f>
        <v>0</v>
      </c>
      <c r="AO80" s="808"/>
      <c r="AP80" s="807">
        <f>SUM(AP81:AQ95)</f>
        <v>0</v>
      </c>
      <c r="AQ80" s="810"/>
      <c r="AR80" s="863">
        <f>SUM(AR81:AS95)</f>
        <v>12</v>
      </c>
      <c r="AS80" s="808"/>
      <c r="AT80" s="807">
        <f>SUM(AT81:AU95)</f>
        <v>2</v>
      </c>
      <c r="AU80" s="808"/>
      <c r="AV80" s="807">
        <f>SUM(AV81:AW95)</f>
        <v>1</v>
      </c>
      <c r="AW80" s="810"/>
      <c r="AX80" s="976">
        <f>SUM(AX81:AY95)</f>
        <v>0</v>
      </c>
      <c r="AY80" s="803"/>
      <c r="AZ80" s="802">
        <f>SUM(AZ81:BA95)</f>
        <v>0</v>
      </c>
      <c r="BA80" s="803"/>
      <c r="BB80" s="802">
        <f>SUM(BB81:BC95)</f>
        <v>0</v>
      </c>
      <c r="BC80" s="959"/>
      <c r="BD80" s="802">
        <f>SUM(BD81:BE95)</f>
        <v>36</v>
      </c>
      <c r="BE80" s="803"/>
      <c r="BF80" s="802">
        <f>SUM(BF81:BG95)</f>
        <v>8</v>
      </c>
      <c r="BG80" s="803"/>
      <c r="BH80" s="802">
        <f>SUM(BH81:BI95)</f>
        <v>2</v>
      </c>
      <c r="BI80" s="959"/>
      <c r="BJ80" s="807">
        <f>SUM(BJ81:BK95)</f>
        <v>8</v>
      </c>
      <c r="BK80" s="808"/>
      <c r="BL80" s="807">
        <f>SUM(BL81:BM95)</f>
        <v>4</v>
      </c>
      <c r="BM80" s="808"/>
      <c r="BN80" s="807">
        <f>SUM(BN81:BO95)</f>
        <v>0</v>
      </c>
      <c r="BO80" s="810"/>
      <c r="BP80" s="863">
        <f>SUM(BP81:BQ95)</f>
        <v>66</v>
      </c>
      <c r="BQ80" s="808"/>
      <c r="BR80" s="807">
        <f>SUM(BR81:BS95)</f>
        <v>26</v>
      </c>
      <c r="BS80" s="808"/>
      <c r="BT80" s="807">
        <f>SUM(BT81:BU95)</f>
        <v>4</v>
      </c>
      <c r="BU80" s="1105"/>
      <c r="BV80" s="266">
        <f aca="true" t="shared" si="10" ref="BV80:CA80">SUM(BV81:BV95)</f>
        <v>160</v>
      </c>
      <c r="BW80" s="269">
        <f t="shared" si="10"/>
        <v>0</v>
      </c>
      <c r="BX80" s="270">
        <f t="shared" si="10"/>
        <v>0</v>
      </c>
      <c r="BY80" s="145">
        <f t="shared" si="10"/>
        <v>83</v>
      </c>
      <c r="BZ80" s="164">
        <f t="shared" si="10"/>
        <v>53</v>
      </c>
      <c r="CA80" s="165">
        <f t="shared" si="10"/>
        <v>4</v>
      </c>
      <c r="CB80" s="73">
        <f t="shared" si="2"/>
        <v>458</v>
      </c>
      <c r="CC80" s="74">
        <f t="shared" si="3"/>
        <v>365</v>
      </c>
      <c r="CD80" s="74">
        <f t="shared" si="4"/>
        <v>93</v>
      </c>
    </row>
    <row r="81" spans="1:82" s="5" customFormat="1" ht="95.25" customHeight="1">
      <c r="A81" s="683" t="s">
        <v>78</v>
      </c>
      <c r="B81" s="684"/>
      <c r="C81" s="709" t="s">
        <v>79</v>
      </c>
      <c r="D81" s="710"/>
      <c r="E81" s="710"/>
      <c r="F81" s="710"/>
      <c r="G81" s="710"/>
      <c r="H81" s="710"/>
      <c r="I81" s="710"/>
      <c r="J81" s="710"/>
      <c r="K81" s="711"/>
      <c r="L81" s="711"/>
      <c r="M81" s="711"/>
      <c r="N81" s="888" t="s">
        <v>213</v>
      </c>
      <c r="O81" s="622"/>
      <c r="P81" s="622"/>
      <c r="Q81" s="623"/>
      <c r="R81" s="622" t="s">
        <v>214</v>
      </c>
      <c r="S81" s="623"/>
      <c r="T81" s="316"/>
      <c r="U81" s="315" t="s">
        <v>215</v>
      </c>
      <c r="V81" s="630">
        <f>SUM(V82:W85)</f>
        <v>5</v>
      </c>
      <c r="W81" s="623"/>
      <c r="X81" s="746">
        <f>SUM(X82:Y85)</f>
        <v>1200</v>
      </c>
      <c r="Y81" s="746"/>
      <c r="Z81" s="1234">
        <f aca="true" t="shared" si="11" ref="Z81:Z94">X81-AD81</f>
        <v>960</v>
      </c>
      <c r="AA81" s="1235"/>
      <c r="AB81" s="922"/>
      <c r="AC81" s="923"/>
      <c r="AD81" s="737">
        <f>SUM(AD82:AE85)</f>
        <v>240</v>
      </c>
      <c r="AE81" s="737"/>
      <c r="AF81" s="1096">
        <f>SUM(AF82:AG85)</f>
        <v>190</v>
      </c>
      <c r="AG81" s="1090"/>
      <c r="AH81" s="1090">
        <f>SUM(AH82:AI85)</f>
        <v>44</v>
      </c>
      <c r="AI81" s="1090"/>
      <c r="AJ81" s="1090">
        <f>SUM(AJ82:AK85)</f>
        <v>6</v>
      </c>
      <c r="AK81" s="1091"/>
      <c r="AL81" s="958"/>
      <c r="AM81" s="816"/>
      <c r="AN81" s="815"/>
      <c r="AO81" s="816"/>
      <c r="AP81" s="815"/>
      <c r="AQ81" s="819"/>
      <c r="AR81" s="958"/>
      <c r="AS81" s="816"/>
      <c r="AT81" s="815"/>
      <c r="AU81" s="816"/>
      <c r="AV81" s="815"/>
      <c r="AW81" s="819"/>
      <c r="AX81" s="1092"/>
      <c r="AY81" s="967"/>
      <c r="AZ81" s="960"/>
      <c r="BA81" s="967"/>
      <c r="BB81" s="960"/>
      <c r="BC81" s="961"/>
      <c r="BD81" s="1092"/>
      <c r="BE81" s="967"/>
      <c r="BF81" s="960"/>
      <c r="BG81" s="967"/>
      <c r="BH81" s="960"/>
      <c r="BI81" s="961"/>
      <c r="BJ81" s="958"/>
      <c r="BK81" s="816"/>
      <c r="BL81" s="815"/>
      <c r="BM81" s="816"/>
      <c r="BN81" s="815"/>
      <c r="BO81" s="819"/>
      <c r="BP81" s="963"/>
      <c r="BQ81" s="846"/>
      <c r="BR81" s="816"/>
      <c r="BS81" s="846"/>
      <c r="BT81" s="816"/>
      <c r="BU81" s="852"/>
      <c r="BV81" s="274"/>
      <c r="BW81" s="275"/>
      <c r="BX81" s="276"/>
      <c r="BY81" s="172"/>
      <c r="BZ81" s="173"/>
      <c r="CA81" s="174"/>
      <c r="CB81" s="73">
        <f t="shared" si="2"/>
        <v>0</v>
      </c>
      <c r="CC81" s="74">
        <f t="shared" si="3"/>
        <v>0</v>
      </c>
      <c r="CD81" s="74">
        <f t="shared" si="4"/>
        <v>0</v>
      </c>
    </row>
    <row r="82" spans="1:82" s="5" customFormat="1" ht="51" customHeight="1">
      <c r="A82" s="655" t="s">
        <v>80</v>
      </c>
      <c r="B82" s="656"/>
      <c r="C82" s="657" t="s">
        <v>81</v>
      </c>
      <c r="D82" s="868"/>
      <c r="E82" s="868"/>
      <c r="F82" s="868"/>
      <c r="G82" s="868"/>
      <c r="H82" s="868"/>
      <c r="I82" s="868"/>
      <c r="J82" s="868"/>
      <c r="K82" s="868"/>
      <c r="L82" s="868"/>
      <c r="M82" s="869"/>
      <c r="N82" s="653"/>
      <c r="O82" s="608"/>
      <c r="P82" s="611"/>
      <c r="Q82" s="608"/>
      <c r="R82" s="611" t="s">
        <v>127</v>
      </c>
      <c r="S82" s="618"/>
      <c r="T82" s="317" t="s">
        <v>127</v>
      </c>
      <c r="U82" s="309"/>
      <c r="V82" s="618">
        <v>1</v>
      </c>
      <c r="W82" s="724"/>
      <c r="X82" s="605">
        <v>161</v>
      </c>
      <c r="Y82" s="606"/>
      <c r="Z82" s="582">
        <f t="shared" si="11"/>
        <v>127</v>
      </c>
      <c r="AA82" s="583"/>
      <c r="AB82" s="895"/>
      <c r="AC82" s="1093"/>
      <c r="AD82" s="728">
        <v>34</v>
      </c>
      <c r="AE82" s="729"/>
      <c r="AF82" s="907">
        <v>28</v>
      </c>
      <c r="AG82" s="901"/>
      <c r="AH82" s="756">
        <v>6</v>
      </c>
      <c r="AI82" s="901"/>
      <c r="AJ82" s="756"/>
      <c r="AK82" s="1213"/>
      <c r="AL82" s="754"/>
      <c r="AM82" s="587"/>
      <c r="AN82" s="584"/>
      <c r="AO82" s="587"/>
      <c r="AP82" s="584"/>
      <c r="AQ82" s="977"/>
      <c r="AR82" s="754"/>
      <c r="AS82" s="587"/>
      <c r="AT82" s="584"/>
      <c r="AU82" s="587"/>
      <c r="AV82" s="584"/>
      <c r="AW82" s="977"/>
      <c r="AX82" s="971"/>
      <c r="AY82" s="597"/>
      <c r="AZ82" s="590"/>
      <c r="BA82" s="597"/>
      <c r="BB82" s="590"/>
      <c r="BC82" s="769"/>
      <c r="BD82" s="971"/>
      <c r="BE82" s="597"/>
      <c r="BF82" s="590"/>
      <c r="BG82" s="597"/>
      <c r="BH82" s="590"/>
      <c r="BI82" s="769"/>
      <c r="BJ82" s="754"/>
      <c r="BK82" s="587"/>
      <c r="BL82" s="584"/>
      <c r="BM82" s="587"/>
      <c r="BN82" s="156"/>
      <c r="BO82" s="154"/>
      <c r="BP82" s="754">
        <v>16</v>
      </c>
      <c r="BQ82" s="587"/>
      <c r="BR82" s="584">
        <v>6</v>
      </c>
      <c r="BS82" s="587"/>
      <c r="BT82" s="156">
        <v>1</v>
      </c>
      <c r="BU82" s="175"/>
      <c r="BV82" s="277">
        <v>12</v>
      </c>
      <c r="BW82" s="277"/>
      <c r="BX82" s="278"/>
      <c r="BY82" s="155"/>
      <c r="BZ82" s="155"/>
      <c r="CA82" s="175"/>
      <c r="CB82" s="73">
        <f t="shared" si="2"/>
        <v>34</v>
      </c>
      <c r="CC82" s="74">
        <f t="shared" si="3"/>
        <v>28</v>
      </c>
      <c r="CD82" s="74">
        <f t="shared" si="4"/>
        <v>6</v>
      </c>
    </row>
    <row r="83" spans="1:82" s="5" customFormat="1" ht="52.5" customHeight="1">
      <c r="A83" s="655" t="s">
        <v>159</v>
      </c>
      <c r="B83" s="656"/>
      <c r="C83" s="700" t="s">
        <v>82</v>
      </c>
      <c r="D83" s="701"/>
      <c r="E83" s="701"/>
      <c r="F83" s="701"/>
      <c r="G83" s="701"/>
      <c r="H83" s="701"/>
      <c r="I83" s="701"/>
      <c r="J83" s="701"/>
      <c r="K83" s="702"/>
      <c r="L83" s="702"/>
      <c r="M83" s="702"/>
      <c r="N83" s="652" t="s">
        <v>127</v>
      </c>
      <c r="O83" s="610"/>
      <c r="P83" s="610"/>
      <c r="Q83" s="610"/>
      <c r="R83" s="721" t="s">
        <v>127</v>
      </c>
      <c r="S83" s="1199"/>
      <c r="T83" s="317" t="s">
        <v>127</v>
      </c>
      <c r="U83" s="318" t="s">
        <v>216</v>
      </c>
      <c r="V83" s="608">
        <v>4</v>
      </c>
      <c r="W83" s="609"/>
      <c r="X83" s="606">
        <v>1039</v>
      </c>
      <c r="Y83" s="582"/>
      <c r="Z83" s="582">
        <f t="shared" si="11"/>
        <v>833</v>
      </c>
      <c r="AA83" s="583"/>
      <c r="AB83" s="752"/>
      <c r="AC83" s="753"/>
      <c r="AD83" s="604">
        <v>206</v>
      </c>
      <c r="AE83" s="604"/>
      <c r="AF83" s="858">
        <v>162</v>
      </c>
      <c r="AG83" s="850"/>
      <c r="AH83" s="850">
        <v>38</v>
      </c>
      <c r="AI83" s="850"/>
      <c r="AJ83" s="756">
        <v>6</v>
      </c>
      <c r="AK83" s="1230"/>
      <c r="AL83" s="770"/>
      <c r="AM83" s="771"/>
      <c r="AN83" s="771"/>
      <c r="AO83" s="771"/>
      <c r="AP83" s="771"/>
      <c r="AQ83" s="584"/>
      <c r="AR83" s="754">
        <v>12</v>
      </c>
      <c r="AS83" s="587"/>
      <c r="AT83" s="584">
        <v>2</v>
      </c>
      <c r="AU83" s="585"/>
      <c r="AV83" s="584">
        <v>1</v>
      </c>
      <c r="AW83" s="977"/>
      <c r="AX83" s="970"/>
      <c r="AY83" s="594"/>
      <c r="AZ83" s="594"/>
      <c r="BA83" s="594"/>
      <c r="BB83" s="594"/>
      <c r="BC83" s="595"/>
      <c r="BD83" s="597"/>
      <c r="BE83" s="594"/>
      <c r="BF83" s="594"/>
      <c r="BG83" s="594"/>
      <c r="BH83" s="594"/>
      <c r="BI83" s="595"/>
      <c r="BJ83" s="154"/>
      <c r="BK83" s="155"/>
      <c r="BL83" s="156"/>
      <c r="BM83" s="155"/>
      <c r="BN83" s="156"/>
      <c r="BO83" s="154"/>
      <c r="BP83" s="754">
        <v>38</v>
      </c>
      <c r="BQ83" s="585"/>
      <c r="BR83" s="584">
        <v>18</v>
      </c>
      <c r="BS83" s="585"/>
      <c r="BT83" s="156">
        <v>2</v>
      </c>
      <c r="BU83" s="175"/>
      <c r="BV83" s="238">
        <v>74</v>
      </c>
      <c r="BW83" s="238"/>
      <c r="BX83" s="233"/>
      <c r="BY83" s="158">
        <v>38</v>
      </c>
      <c r="BZ83" s="158">
        <v>24</v>
      </c>
      <c r="CA83" s="129">
        <v>1</v>
      </c>
      <c r="CB83" s="73">
        <f t="shared" si="2"/>
        <v>206</v>
      </c>
      <c r="CC83" s="74">
        <f t="shared" si="3"/>
        <v>162</v>
      </c>
      <c r="CD83" s="74">
        <f t="shared" si="4"/>
        <v>44</v>
      </c>
    </row>
    <row r="84" spans="1:82" s="5" customFormat="1" ht="52.5" customHeight="1">
      <c r="A84" s="655" t="s">
        <v>241</v>
      </c>
      <c r="B84" s="682"/>
      <c r="C84" s="657" t="s">
        <v>149</v>
      </c>
      <c r="D84" s="658"/>
      <c r="E84" s="658"/>
      <c r="F84" s="658"/>
      <c r="G84" s="658"/>
      <c r="H84" s="658"/>
      <c r="I84" s="658"/>
      <c r="J84" s="658"/>
      <c r="K84" s="658"/>
      <c r="L84" s="658"/>
      <c r="M84" s="659"/>
      <c r="N84" s="653"/>
      <c r="O84" s="654"/>
      <c r="P84" s="611"/>
      <c r="Q84" s="608"/>
      <c r="R84" s="611" t="s">
        <v>177</v>
      </c>
      <c r="S84" s="618"/>
      <c r="T84" s="308"/>
      <c r="U84" s="309"/>
      <c r="V84" s="618"/>
      <c r="W84" s="619"/>
      <c r="X84" s="85"/>
      <c r="Y84" s="85"/>
      <c r="Z84" s="582">
        <f t="shared" si="11"/>
        <v>0</v>
      </c>
      <c r="AA84" s="583"/>
      <c r="AB84" s="730">
        <v>102</v>
      </c>
      <c r="AC84" s="740"/>
      <c r="AD84" s="728"/>
      <c r="AE84" s="729"/>
      <c r="AF84" s="86"/>
      <c r="AG84" s="77"/>
      <c r="AH84" s="87"/>
      <c r="AI84" s="77"/>
      <c r="AJ84" s="88"/>
      <c r="AK84" s="89"/>
      <c r="AL84" s="176"/>
      <c r="AM84" s="158"/>
      <c r="AN84" s="128"/>
      <c r="AO84" s="158"/>
      <c r="AP84" s="128"/>
      <c r="AQ84" s="184"/>
      <c r="AR84" s="176"/>
      <c r="AS84" s="185"/>
      <c r="AT84" s="128"/>
      <c r="AU84" s="158"/>
      <c r="AV84" s="128"/>
      <c r="AW84" s="184"/>
      <c r="AX84" s="237"/>
      <c r="AY84" s="97"/>
      <c r="AZ84" s="232"/>
      <c r="BA84" s="238"/>
      <c r="BB84" s="232"/>
      <c r="BC84" s="239"/>
      <c r="BD84" s="240"/>
      <c r="BE84" s="97"/>
      <c r="BF84" s="232"/>
      <c r="BG84" s="238"/>
      <c r="BH84" s="232"/>
      <c r="BI84" s="239"/>
      <c r="BJ84" s="154"/>
      <c r="BK84" s="155"/>
      <c r="BL84" s="156"/>
      <c r="BM84" s="155"/>
      <c r="BN84" s="584"/>
      <c r="BO84" s="977"/>
      <c r="BP84" s="157"/>
      <c r="BQ84" s="155"/>
      <c r="BR84" s="156"/>
      <c r="BS84" s="155"/>
      <c r="BT84" s="584" t="s">
        <v>144</v>
      </c>
      <c r="BU84" s="977"/>
      <c r="BV84" s="277"/>
      <c r="BW84" s="279"/>
      <c r="BX84" s="283"/>
      <c r="BY84" s="155"/>
      <c r="BZ84" s="177"/>
      <c r="CA84" s="186"/>
      <c r="CB84" s="73">
        <f t="shared" si="2"/>
        <v>0</v>
      </c>
      <c r="CC84" s="74">
        <f t="shared" si="3"/>
        <v>0</v>
      </c>
      <c r="CD84" s="74">
        <f t="shared" si="4"/>
        <v>0</v>
      </c>
    </row>
    <row r="85" spans="1:82" s="5" customFormat="1" ht="52.5" customHeight="1">
      <c r="A85" s="655" t="s">
        <v>146</v>
      </c>
      <c r="B85" s="682"/>
      <c r="C85" s="657" t="s">
        <v>129</v>
      </c>
      <c r="D85" s="658"/>
      <c r="E85" s="658"/>
      <c r="F85" s="658"/>
      <c r="G85" s="658"/>
      <c r="H85" s="658"/>
      <c r="I85" s="658"/>
      <c r="J85" s="658"/>
      <c r="K85" s="658"/>
      <c r="L85" s="658"/>
      <c r="M85" s="659"/>
      <c r="N85" s="653"/>
      <c r="O85" s="654"/>
      <c r="P85" s="611"/>
      <c r="Q85" s="654"/>
      <c r="R85" s="611"/>
      <c r="S85" s="712"/>
      <c r="T85" s="308"/>
      <c r="U85" s="318" t="s">
        <v>247</v>
      </c>
      <c r="V85" s="618"/>
      <c r="W85" s="619"/>
      <c r="X85" s="85"/>
      <c r="Y85" s="85"/>
      <c r="Z85" s="582">
        <f t="shared" si="11"/>
        <v>0</v>
      </c>
      <c r="AA85" s="583"/>
      <c r="AB85" s="732">
        <v>330</v>
      </c>
      <c r="AC85" s="740"/>
      <c r="AD85" s="90"/>
      <c r="AE85" s="91"/>
      <c r="AF85" s="86"/>
      <c r="AG85" s="77"/>
      <c r="AH85" s="87"/>
      <c r="AI85" s="77"/>
      <c r="AJ85" s="88"/>
      <c r="AK85" s="89"/>
      <c r="AL85" s="176"/>
      <c r="AM85" s="158"/>
      <c r="AN85" s="128"/>
      <c r="AO85" s="158"/>
      <c r="AP85" s="128"/>
      <c r="AQ85" s="184"/>
      <c r="AR85" s="176"/>
      <c r="AS85" s="185"/>
      <c r="AT85" s="128"/>
      <c r="AU85" s="158"/>
      <c r="AV85" s="128"/>
      <c r="AW85" s="184"/>
      <c r="AX85" s="237"/>
      <c r="AY85" s="97"/>
      <c r="AZ85" s="232"/>
      <c r="BA85" s="238"/>
      <c r="BB85" s="232"/>
      <c r="BC85" s="239"/>
      <c r="BD85" s="240"/>
      <c r="BE85" s="97"/>
      <c r="BF85" s="232"/>
      <c r="BG85" s="238"/>
      <c r="BH85" s="232"/>
      <c r="BI85" s="239"/>
      <c r="BJ85" s="154"/>
      <c r="BK85" s="155"/>
      <c r="BL85" s="156"/>
      <c r="BM85" s="155"/>
      <c r="BN85" s="156"/>
      <c r="BO85" s="154"/>
      <c r="BP85" s="157"/>
      <c r="BQ85" s="155"/>
      <c r="BR85" s="156"/>
      <c r="BS85" s="155"/>
      <c r="BT85" s="156"/>
      <c r="BU85" s="175"/>
      <c r="BV85" s="277"/>
      <c r="BW85" s="279"/>
      <c r="BX85" s="283"/>
      <c r="BY85" s="155"/>
      <c r="BZ85" s="177"/>
      <c r="CA85" s="186"/>
      <c r="CB85" s="73">
        <f t="shared" si="2"/>
        <v>0</v>
      </c>
      <c r="CC85" s="74">
        <f t="shared" si="3"/>
        <v>0</v>
      </c>
      <c r="CD85" s="74">
        <f t="shared" si="4"/>
        <v>0</v>
      </c>
    </row>
    <row r="86" spans="1:82" s="5" customFormat="1" ht="74.25" customHeight="1">
      <c r="A86" s="683" t="s">
        <v>84</v>
      </c>
      <c r="B86" s="684"/>
      <c r="C86" s="715" t="s">
        <v>85</v>
      </c>
      <c r="D86" s="716"/>
      <c r="E86" s="716"/>
      <c r="F86" s="716"/>
      <c r="G86" s="716"/>
      <c r="H86" s="716"/>
      <c r="I86" s="716"/>
      <c r="J86" s="716"/>
      <c r="K86" s="717"/>
      <c r="L86" s="717"/>
      <c r="M86" s="717"/>
      <c r="N86" s="651"/>
      <c r="O86" s="614"/>
      <c r="P86" s="614" t="s">
        <v>214</v>
      </c>
      <c r="Q86" s="614"/>
      <c r="R86" s="719" t="s">
        <v>217</v>
      </c>
      <c r="S86" s="615"/>
      <c r="T86" s="308"/>
      <c r="U86" s="319" t="s">
        <v>218</v>
      </c>
      <c r="V86" s="620">
        <v>4</v>
      </c>
      <c r="W86" s="621"/>
      <c r="X86" s="738">
        <f>SUM(X87:Y88)</f>
        <v>555</v>
      </c>
      <c r="Y86" s="739"/>
      <c r="Z86" s="1236">
        <f t="shared" si="11"/>
        <v>418</v>
      </c>
      <c r="AA86" s="1237"/>
      <c r="AB86" s="750"/>
      <c r="AC86" s="751"/>
      <c r="AD86" s="737">
        <f>SUM(AD87:AE87)</f>
        <v>137</v>
      </c>
      <c r="AE86" s="737"/>
      <c r="AF86" s="760">
        <f>SUM(AF87:AG87)</f>
        <v>117</v>
      </c>
      <c r="AG86" s="761"/>
      <c r="AH86" s="761">
        <f>SUM(AH87:AI87)</f>
        <v>20</v>
      </c>
      <c r="AI86" s="761"/>
      <c r="AJ86" s="761"/>
      <c r="AK86" s="1100"/>
      <c r="AL86" s="817"/>
      <c r="AM86" s="818"/>
      <c r="AN86" s="818"/>
      <c r="AO86" s="818"/>
      <c r="AP86" s="818"/>
      <c r="AQ86" s="407"/>
      <c r="AR86" s="817"/>
      <c r="AS86" s="818"/>
      <c r="AT86" s="818"/>
      <c r="AU86" s="818"/>
      <c r="AV86" s="818"/>
      <c r="AW86" s="407"/>
      <c r="AX86" s="1144"/>
      <c r="AY86" s="952"/>
      <c r="AZ86" s="952"/>
      <c r="BA86" s="952"/>
      <c r="BB86" s="952"/>
      <c r="BC86" s="953"/>
      <c r="BD86" s="1119"/>
      <c r="BE86" s="952"/>
      <c r="BF86" s="952"/>
      <c r="BG86" s="952"/>
      <c r="BH86" s="952"/>
      <c r="BI86" s="953"/>
      <c r="BJ86" s="1126"/>
      <c r="BK86" s="1121"/>
      <c r="BL86" s="187"/>
      <c r="BM86" s="188"/>
      <c r="BN86" s="187"/>
      <c r="BO86" s="189"/>
      <c r="BP86" s="1120"/>
      <c r="BQ86" s="1121"/>
      <c r="BR86" s="187"/>
      <c r="BS86" s="188"/>
      <c r="BT86" s="187"/>
      <c r="BU86" s="190"/>
      <c r="BV86" s="284"/>
      <c r="BW86" s="285"/>
      <c r="BX86" s="286"/>
      <c r="BY86" s="188"/>
      <c r="BZ86" s="191"/>
      <c r="CA86" s="192"/>
      <c r="CB86" s="73">
        <f t="shared" si="2"/>
        <v>0</v>
      </c>
      <c r="CC86" s="74">
        <f t="shared" si="3"/>
        <v>0</v>
      </c>
      <c r="CD86" s="74">
        <f t="shared" si="4"/>
        <v>0</v>
      </c>
    </row>
    <row r="87" spans="1:82" s="5" customFormat="1" ht="68.25" customHeight="1">
      <c r="A87" s="687" t="s">
        <v>86</v>
      </c>
      <c r="B87" s="688"/>
      <c r="C87" s="865" t="s">
        <v>85</v>
      </c>
      <c r="D87" s="866"/>
      <c r="E87" s="866"/>
      <c r="F87" s="866"/>
      <c r="G87" s="866"/>
      <c r="H87" s="866"/>
      <c r="I87" s="866"/>
      <c r="J87" s="866"/>
      <c r="K87" s="867"/>
      <c r="L87" s="867"/>
      <c r="M87" s="867"/>
      <c r="N87" s="696"/>
      <c r="O87" s="628"/>
      <c r="P87" s="628" t="s">
        <v>180</v>
      </c>
      <c r="Q87" s="628"/>
      <c r="R87" s="628" t="s">
        <v>127</v>
      </c>
      <c r="S87" s="629"/>
      <c r="T87" s="317" t="s">
        <v>127</v>
      </c>
      <c r="U87" s="309" t="s">
        <v>127</v>
      </c>
      <c r="V87" s="639">
        <v>4</v>
      </c>
      <c r="W87" s="640"/>
      <c r="X87" s="601">
        <v>555</v>
      </c>
      <c r="Y87" s="602"/>
      <c r="Z87" s="582">
        <f t="shared" si="11"/>
        <v>418</v>
      </c>
      <c r="AA87" s="583"/>
      <c r="AB87" s="1094"/>
      <c r="AC87" s="1095"/>
      <c r="AD87" s="604">
        <v>137</v>
      </c>
      <c r="AE87" s="604"/>
      <c r="AF87" s="1225">
        <v>117</v>
      </c>
      <c r="AG87" s="1226"/>
      <c r="AH87" s="1226">
        <v>20</v>
      </c>
      <c r="AI87" s="1226"/>
      <c r="AJ87" s="1226"/>
      <c r="AK87" s="1231"/>
      <c r="AL87" s="1217"/>
      <c r="AM87" s="762"/>
      <c r="AN87" s="762"/>
      <c r="AO87" s="762"/>
      <c r="AP87" s="762"/>
      <c r="AQ87" s="1232"/>
      <c r="AR87" s="864"/>
      <c r="AS87" s="847"/>
      <c r="AT87" s="847"/>
      <c r="AU87" s="847"/>
      <c r="AV87" s="847"/>
      <c r="AW87" s="848"/>
      <c r="AX87" s="975"/>
      <c r="AY87" s="592"/>
      <c r="AZ87" s="592"/>
      <c r="BA87" s="592"/>
      <c r="BB87" s="592"/>
      <c r="BC87" s="593"/>
      <c r="BD87" s="596">
        <v>36</v>
      </c>
      <c r="BE87" s="592"/>
      <c r="BF87" s="592">
        <v>8</v>
      </c>
      <c r="BG87" s="592"/>
      <c r="BH87" s="592">
        <v>2</v>
      </c>
      <c r="BI87" s="593"/>
      <c r="BJ87" s="147"/>
      <c r="BK87" s="148"/>
      <c r="BL87" s="149"/>
      <c r="BM87" s="148"/>
      <c r="BN87" s="149"/>
      <c r="BO87" s="147"/>
      <c r="BP87" s="588">
        <v>12</v>
      </c>
      <c r="BQ87" s="589"/>
      <c r="BR87" s="584">
        <v>2</v>
      </c>
      <c r="BS87" s="585"/>
      <c r="BT87" s="584">
        <v>1</v>
      </c>
      <c r="BU87" s="603"/>
      <c r="BV87" s="267">
        <v>49</v>
      </c>
      <c r="BW87" s="272"/>
      <c r="BX87" s="273"/>
      <c r="BY87" s="153">
        <v>20</v>
      </c>
      <c r="BZ87" s="167">
        <v>10</v>
      </c>
      <c r="CA87" s="168">
        <v>1</v>
      </c>
      <c r="CB87" s="73">
        <f t="shared" si="2"/>
        <v>137</v>
      </c>
      <c r="CC87" s="74">
        <f t="shared" si="3"/>
        <v>117</v>
      </c>
      <c r="CD87" s="74">
        <f t="shared" si="4"/>
        <v>20</v>
      </c>
    </row>
    <row r="88" spans="1:82" s="5" customFormat="1" ht="51.75" customHeight="1">
      <c r="A88" s="655" t="s">
        <v>147</v>
      </c>
      <c r="B88" s="682"/>
      <c r="C88" s="657" t="s">
        <v>129</v>
      </c>
      <c r="D88" s="658"/>
      <c r="E88" s="658"/>
      <c r="F88" s="658"/>
      <c r="G88" s="658"/>
      <c r="H88" s="658"/>
      <c r="I88" s="658"/>
      <c r="J88" s="658"/>
      <c r="K88" s="658"/>
      <c r="L88" s="658"/>
      <c r="M88" s="659"/>
      <c r="N88" s="653"/>
      <c r="O88" s="654"/>
      <c r="P88" s="611"/>
      <c r="Q88" s="608"/>
      <c r="R88" s="611"/>
      <c r="S88" s="618"/>
      <c r="T88" s="308"/>
      <c r="U88" s="318" t="s">
        <v>247</v>
      </c>
      <c r="V88" s="618"/>
      <c r="W88" s="619"/>
      <c r="X88" s="84"/>
      <c r="Y88" s="81"/>
      <c r="Z88" s="582">
        <f t="shared" si="11"/>
        <v>0</v>
      </c>
      <c r="AA88" s="583"/>
      <c r="AB88" s="732">
        <v>288</v>
      </c>
      <c r="AC88" s="740"/>
      <c r="AD88" s="728"/>
      <c r="AE88" s="729"/>
      <c r="AF88" s="92"/>
      <c r="AG88" s="93"/>
      <c r="AH88" s="94"/>
      <c r="AI88" s="93"/>
      <c r="AJ88" s="95"/>
      <c r="AK88" s="96"/>
      <c r="AL88" s="181"/>
      <c r="AM88" s="163"/>
      <c r="AN88" s="142"/>
      <c r="AO88" s="163"/>
      <c r="AP88" s="142"/>
      <c r="AQ88" s="193"/>
      <c r="AR88" s="181"/>
      <c r="AS88" s="194"/>
      <c r="AT88" s="142"/>
      <c r="AU88" s="163"/>
      <c r="AV88" s="142"/>
      <c r="AW88" s="193"/>
      <c r="AX88" s="241"/>
      <c r="AY88" s="242"/>
      <c r="AZ88" s="234"/>
      <c r="BA88" s="236"/>
      <c r="BB88" s="234"/>
      <c r="BC88" s="243"/>
      <c r="BD88" s="244"/>
      <c r="BE88" s="242"/>
      <c r="BF88" s="234"/>
      <c r="BG88" s="236"/>
      <c r="BH88" s="234"/>
      <c r="BI88" s="243"/>
      <c r="BJ88" s="195"/>
      <c r="BK88" s="163"/>
      <c r="BL88" s="161"/>
      <c r="BM88" s="160"/>
      <c r="BN88" s="161"/>
      <c r="BO88" s="159"/>
      <c r="BP88" s="162"/>
      <c r="BQ88" s="160"/>
      <c r="BR88" s="161"/>
      <c r="BS88" s="160"/>
      <c r="BT88" s="161"/>
      <c r="BU88" s="182"/>
      <c r="BV88" s="281"/>
      <c r="BW88" s="282"/>
      <c r="BX88" s="287"/>
      <c r="BY88" s="160"/>
      <c r="BZ88" s="183"/>
      <c r="CA88" s="196"/>
      <c r="CB88" s="73">
        <f t="shared" si="2"/>
        <v>0</v>
      </c>
      <c r="CC88" s="74">
        <f t="shared" si="3"/>
        <v>0</v>
      </c>
      <c r="CD88" s="74">
        <f t="shared" si="4"/>
        <v>0</v>
      </c>
    </row>
    <row r="89" spans="1:82" s="5" customFormat="1" ht="90.75" customHeight="1">
      <c r="A89" s="683" t="s">
        <v>87</v>
      </c>
      <c r="B89" s="684"/>
      <c r="C89" s="660" t="s">
        <v>160</v>
      </c>
      <c r="D89" s="669"/>
      <c r="E89" s="669"/>
      <c r="F89" s="669"/>
      <c r="G89" s="669"/>
      <c r="H89" s="669"/>
      <c r="I89" s="669"/>
      <c r="J89" s="669"/>
      <c r="K89" s="669"/>
      <c r="L89" s="669"/>
      <c r="M89" s="669"/>
      <c r="N89" s="651"/>
      <c r="O89" s="614"/>
      <c r="P89" s="614"/>
      <c r="Q89" s="614"/>
      <c r="R89" s="614"/>
      <c r="S89" s="615"/>
      <c r="T89" s="308"/>
      <c r="U89" s="319" t="s">
        <v>219</v>
      </c>
      <c r="V89" s="620">
        <f>SUM(V90)</f>
        <v>2</v>
      </c>
      <c r="W89" s="621"/>
      <c r="X89" s="741">
        <f>SUM(X90)</f>
        <v>339</v>
      </c>
      <c r="Y89" s="742"/>
      <c r="Z89" s="1236">
        <f t="shared" si="11"/>
        <v>270</v>
      </c>
      <c r="AA89" s="1237"/>
      <c r="AB89" s="743"/>
      <c r="AC89" s="744"/>
      <c r="AD89" s="737">
        <v>69</v>
      </c>
      <c r="AE89" s="737"/>
      <c r="AF89" s="760">
        <v>50</v>
      </c>
      <c r="AG89" s="761"/>
      <c r="AH89" s="761">
        <v>15</v>
      </c>
      <c r="AI89" s="761"/>
      <c r="AJ89" s="761">
        <v>4</v>
      </c>
      <c r="AK89" s="1100"/>
      <c r="AL89" s="981"/>
      <c r="AM89" s="979"/>
      <c r="AN89" s="979"/>
      <c r="AO89" s="979"/>
      <c r="AP89" s="979"/>
      <c r="AQ89" s="763"/>
      <c r="AR89" s="981"/>
      <c r="AS89" s="979"/>
      <c r="AT89" s="979"/>
      <c r="AU89" s="979"/>
      <c r="AV89" s="979"/>
      <c r="AW89" s="763"/>
      <c r="AX89" s="970"/>
      <c r="AY89" s="594"/>
      <c r="AZ89" s="594"/>
      <c r="BA89" s="594"/>
      <c r="BB89" s="594"/>
      <c r="BC89" s="595"/>
      <c r="BD89" s="597"/>
      <c r="BE89" s="594"/>
      <c r="BF89" s="594"/>
      <c r="BG89" s="594"/>
      <c r="BH89" s="594"/>
      <c r="BI89" s="595"/>
      <c r="BJ89" s="154"/>
      <c r="BK89" s="155"/>
      <c r="BL89" s="156"/>
      <c r="BM89" s="155"/>
      <c r="BN89" s="156"/>
      <c r="BO89" s="154"/>
      <c r="BP89" s="754"/>
      <c r="BQ89" s="587"/>
      <c r="BR89" s="156"/>
      <c r="BS89" s="155"/>
      <c r="BT89" s="156"/>
      <c r="BU89" s="175"/>
      <c r="BV89" s="288"/>
      <c r="BW89" s="289"/>
      <c r="BX89" s="283"/>
      <c r="BY89" s="197"/>
      <c r="BZ89" s="198"/>
      <c r="CA89" s="186"/>
      <c r="CB89" s="73">
        <f t="shared" si="2"/>
        <v>0</v>
      </c>
      <c r="CC89" s="74">
        <f t="shared" si="3"/>
        <v>0</v>
      </c>
      <c r="CD89" s="74">
        <f t="shared" si="4"/>
        <v>0</v>
      </c>
    </row>
    <row r="90" spans="1:82" s="5" customFormat="1" ht="101.25" customHeight="1">
      <c r="A90" s="655" t="s">
        <v>98</v>
      </c>
      <c r="B90" s="656"/>
      <c r="C90" s="670" t="s">
        <v>99</v>
      </c>
      <c r="D90" s="658"/>
      <c r="E90" s="658"/>
      <c r="F90" s="658"/>
      <c r="G90" s="658"/>
      <c r="H90" s="658"/>
      <c r="I90" s="658"/>
      <c r="J90" s="658"/>
      <c r="K90" s="658"/>
      <c r="L90" s="658"/>
      <c r="M90" s="658"/>
      <c r="N90" s="652"/>
      <c r="O90" s="610"/>
      <c r="P90" s="610"/>
      <c r="Q90" s="610"/>
      <c r="R90" s="610"/>
      <c r="S90" s="611"/>
      <c r="T90" s="317" t="s">
        <v>127</v>
      </c>
      <c r="U90" s="318" t="s">
        <v>220</v>
      </c>
      <c r="V90" s="720">
        <v>2</v>
      </c>
      <c r="W90" s="721"/>
      <c r="X90" s="725">
        <v>339</v>
      </c>
      <c r="Y90" s="723"/>
      <c r="Z90" s="582">
        <f t="shared" si="11"/>
        <v>270</v>
      </c>
      <c r="AA90" s="583"/>
      <c r="AB90" s="732"/>
      <c r="AC90" s="740"/>
      <c r="AD90" s="604">
        <v>69</v>
      </c>
      <c r="AE90" s="604"/>
      <c r="AF90" s="728">
        <v>50</v>
      </c>
      <c r="AG90" s="757"/>
      <c r="AH90" s="1097">
        <v>15</v>
      </c>
      <c r="AI90" s="1098"/>
      <c r="AJ90" s="1097">
        <v>4</v>
      </c>
      <c r="AK90" s="1099"/>
      <c r="AL90" s="1101"/>
      <c r="AM90" s="585"/>
      <c r="AN90" s="763"/>
      <c r="AO90" s="764"/>
      <c r="AP90" s="763"/>
      <c r="AQ90" s="755"/>
      <c r="AR90" s="1101"/>
      <c r="AS90" s="585"/>
      <c r="AT90" s="763"/>
      <c r="AU90" s="764"/>
      <c r="AV90" s="763"/>
      <c r="AW90" s="755"/>
      <c r="AX90" s="971"/>
      <c r="AY90" s="972"/>
      <c r="AZ90" s="590"/>
      <c r="BA90" s="597"/>
      <c r="BB90" s="590"/>
      <c r="BC90" s="591"/>
      <c r="BD90" s="1104"/>
      <c r="BE90" s="972"/>
      <c r="BF90" s="590"/>
      <c r="BG90" s="597"/>
      <c r="BH90" s="590"/>
      <c r="BI90" s="591"/>
      <c r="BJ90" s="159"/>
      <c r="BK90" s="160"/>
      <c r="BL90" s="161"/>
      <c r="BM90" s="160"/>
      <c r="BN90" s="161"/>
      <c r="BO90" s="159"/>
      <c r="BP90" s="181"/>
      <c r="BQ90" s="163"/>
      <c r="BR90" s="161"/>
      <c r="BS90" s="160"/>
      <c r="BT90" s="161"/>
      <c r="BU90" s="182"/>
      <c r="BV90" s="238">
        <v>25</v>
      </c>
      <c r="BW90" s="289"/>
      <c r="BX90" s="283"/>
      <c r="BY90" s="158">
        <v>25</v>
      </c>
      <c r="BZ90" s="198">
        <v>19</v>
      </c>
      <c r="CA90" s="186">
        <v>2</v>
      </c>
      <c r="CB90" s="73">
        <f t="shared" si="2"/>
        <v>69</v>
      </c>
      <c r="CC90" s="74">
        <f t="shared" si="3"/>
        <v>50</v>
      </c>
      <c r="CD90" s="74">
        <f t="shared" si="4"/>
        <v>19</v>
      </c>
    </row>
    <row r="91" spans="1:82" s="5" customFormat="1" ht="47.25" customHeight="1">
      <c r="A91" s="655" t="s">
        <v>148</v>
      </c>
      <c r="B91" s="682"/>
      <c r="C91" s="662" t="s">
        <v>129</v>
      </c>
      <c r="D91" s="658"/>
      <c r="E91" s="658"/>
      <c r="F91" s="658"/>
      <c r="G91" s="658"/>
      <c r="H91" s="658"/>
      <c r="I91" s="658"/>
      <c r="J91" s="658"/>
      <c r="K91" s="658"/>
      <c r="L91" s="658"/>
      <c r="M91" s="659"/>
      <c r="N91" s="653"/>
      <c r="O91" s="654"/>
      <c r="P91" s="611"/>
      <c r="Q91" s="608"/>
      <c r="R91" s="611"/>
      <c r="S91" s="618"/>
      <c r="T91" s="308"/>
      <c r="U91" s="318" t="s">
        <v>247</v>
      </c>
      <c r="V91" s="618"/>
      <c r="W91" s="619"/>
      <c r="X91" s="722"/>
      <c r="Y91" s="723"/>
      <c r="Z91" s="582">
        <f t="shared" si="11"/>
        <v>0</v>
      </c>
      <c r="AA91" s="583"/>
      <c r="AB91" s="732">
        <v>144</v>
      </c>
      <c r="AC91" s="740"/>
      <c r="AD91" s="90"/>
      <c r="AE91" s="91"/>
      <c r="AF91" s="728"/>
      <c r="AG91" s="972"/>
      <c r="AH91" s="98"/>
      <c r="AI91" s="99"/>
      <c r="AJ91" s="98"/>
      <c r="AK91" s="100"/>
      <c r="AL91" s="199"/>
      <c r="AM91" s="185"/>
      <c r="AN91" s="200"/>
      <c r="AO91" s="201"/>
      <c r="AP91" s="200"/>
      <c r="AQ91" s="184"/>
      <c r="AR91" s="199"/>
      <c r="AS91" s="185"/>
      <c r="AT91" s="200"/>
      <c r="AU91" s="201"/>
      <c r="AV91" s="200"/>
      <c r="AW91" s="184"/>
      <c r="AX91" s="237"/>
      <c r="AY91" s="97"/>
      <c r="AZ91" s="232"/>
      <c r="BA91" s="238"/>
      <c r="BB91" s="232"/>
      <c r="BC91" s="239"/>
      <c r="BD91" s="240"/>
      <c r="BE91" s="97"/>
      <c r="BF91" s="232"/>
      <c r="BG91" s="238"/>
      <c r="BH91" s="232"/>
      <c r="BI91" s="239"/>
      <c r="BJ91" s="159"/>
      <c r="BK91" s="160"/>
      <c r="BL91" s="161"/>
      <c r="BM91" s="160"/>
      <c r="BN91" s="161"/>
      <c r="BO91" s="159"/>
      <c r="BP91" s="181"/>
      <c r="BQ91" s="163"/>
      <c r="BR91" s="161"/>
      <c r="BS91" s="160"/>
      <c r="BT91" s="161"/>
      <c r="BU91" s="182"/>
      <c r="BV91" s="277"/>
      <c r="BW91" s="279"/>
      <c r="BX91" s="280"/>
      <c r="BY91" s="155"/>
      <c r="BZ91" s="177"/>
      <c r="CA91" s="178"/>
      <c r="CB91" s="73">
        <f t="shared" si="2"/>
        <v>0</v>
      </c>
      <c r="CC91" s="74">
        <f t="shared" si="3"/>
        <v>0</v>
      </c>
      <c r="CD91" s="74">
        <f t="shared" si="4"/>
        <v>0</v>
      </c>
    </row>
    <row r="92" spans="1:82" s="5" customFormat="1" ht="77.25" customHeight="1">
      <c r="A92" s="683" t="s">
        <v>88</v>
      </c>
      <c r="B92" s="684"/>
      <c r="C92" s="660" t="s">
        <v>174</v>
      </c>
      <c r="D92" s="661"/>
      <c r="E92" s="661"/>
      <c r="F92" s="661"/>
      <c r="G92" s="661"/>
      <c r="H92" s="661"/>
      <c r="I92" s="661"/>
      <c r="J92" s="661"/>
      <c r="K92" s="661"/>
      <c r="L92" s="661"/>
      <c r="M92" s="661"/>
      <c r="N92" s="651"/>
      <c r="O92" s="614"/>
      <c r="P92" s="614"/>
      <c r="Q92" s="614"/>
      <c r="R92" s="614" t="s">
        <v>248</v>
      </c>
      <c r="S92" s="615"/>
      <c r="T92" s="308"/>
      <c r="U92" s="319"/>
      <c r="V92" s="620"/>
      <c r="W92" s="621"/>
      <c r="X92" s="741">
        <v>76</v>
      </c>
      <c r="Y92" s="745"/>
      <c r="Z92" s="1236">
        <f t="shared" si="11"/>
        <v>64</v>
      </c>
      <c r="AA92" s="1237"/>
      <c r="AB92" s="747"/>
      <c r="AC92" s="748"/>
      <c r="AD92" s="726">
        <f>SUM(AD93:AE94)</f>
        <v>12</v>
      </c>
      <c r="AE92" s="727"/>
      <c r="AF92" s="760">
        <f>SUM(AF93:AG94)</f>
        <v>8</v>
      </c>
      <c r="AG92" s="761"/>
      <c r="AH92" s="761">
        <f>SUM(AH93:AI94)</f>
        <v>4</v>
      </c>
      <c r="AI92" s="761"/>
      <c r="AJ92" s="761">
        <f>SUM(AJ93:AK94)</f>
        <v>0</v>
      </c>
      <c r="AK92" s="1100"/>
      <c r="AL92" s="1101"/>
      <c r="AM92" s="585"/>
      <c r="AN92" s="763"/>
      <c r="AO92" s="764"/>
      <c r="AP92" s="763"/>
      <c r="AQ92" s="755"/>
      <c r="AR92" s="1101"/>
      <c r="AS92" s="585"/>
      <c r="AT92" s="763"/>
      <c r="AU92" s="764"/>
      <c r="AV92" s="763"/>
      <c r="AW92" s="755"/>
      <c r="AX92" s="971"/>
      <c r="AY92" s="972"/>
      <c r="AZ92" s="590"/>
      <c r="BA92" s="597"/>
      <c r="BB92" s="590"/>
      <c r="BC92" s="591"/>
      <c r="BD92" s="1104"/>
      <c r="BE92" s="972"/>
      <c r="BF92" s="590"/>
      <c r="BG92" s="597"/>
      <c r="BH92" s="590"/>
      <c r="BI92" s="591"/>
      <c r="BJ92" s="159"/>
      <c r="BK92" s="160"/>
      <c r="BL92" s="161"/>
      <c r="BM92" s="160"/>
      <c r="BN92" s="407" t="s">
        <v>144</v>
      </c>
      <c r="BO92" s="408"/>
      <c r="BP92" s="181"/>
      <c r="BQ92" s="163"/>
      <c r="BR92" s="161"/>
      <c r="BS92" s="160"/>
      <c r="BT92" s="161"/>
      <c r="BU92" s="182"/>
      <c r="BV92" s="277"/>
      <c r="BW92" s="279"/>
      <c r="BX92" s="283"/>
      <c r="BY92" s="155"/>
      <c r="BZ92" s="177"/>
      <c r="CA92" s="186"/>
      <c r="CB92" s="73">
        <f t="shared" si="2"/>
        <v>0</v>
      </c>
      <c r="CC92" s="74">
        <f t="shared" si="3"/>
        <v>0</v>
      </c>
      <c r="CD92" s="74">
        <f t="shared" si="4"/>
        <v>0</v>
      </c>
    </row>
    <row r="93" spans="1:82" s="5" customFormat="1" ht="54.75" customHeight="1">
      <c r="A93" s="655" t="s">
        <v>89</v>
      </c>
      <c r="B93" s="656"/>
      <c r="C93" s="662" t="s">
        <v>178</v>
      </c>
      <c r="D93" s="670"/>
      <c r="E93" s="670"/>
      <c r="F93" s="670"/>
      <c r="G93" s="670"/>
      <c r="H93" s="670"/>
      <c r="I93" s="670"/>
      <c r="J93" s="670"/>
      <c r="K93" s="670"/>
      <c r="L93" s="670"/>
      <c r="M93" s="671"/>
      <c r="N93" s="675"/>
      <c r="O93" s="654"/>
      <c r="P93" s="615"/>
      <c r="Q93" s="620"/>
      <c r="R93" s="611" t="s">
        <v>176</v>
      </c>
      <c r="S93" s="618"/>
      <c r="T93" s="308"/>
      <c r="U93" s="319"/>
      <c r="V93" s="718"/>
      <c r="W93" s="619"/>
      <c r="X93" s="735">
        <v>76</v>
      </c>
      <c r="Y93" s="736"/>
      <c r="Z93" s="582">
        <f t="shared" si="11"/>
        <v>64</v>
      </c>
      <c r="AA93" s="583"/>
      <c r="AB93" s="732"/>
      <c r="AC93" s="731"/>
      <c r="AD93" s="728">
        <v>12</v>
      </c>
      <c r="AE93" s="729"/>
      <c r="AF93" s="728">
        <v>8</v>
      </c>
      <c r="AG93" s="1098"/>
      <c r="AH93" s="1097">
        <v>4</v>
      </c>
      <c r="AI93" s="1098"/>
      <c r="AJ93" s="101"/>
      <c r="AK93" s="102"/>
      <c r="AL93" s="199"/>
      <c r="AM93" s="185"/>
      <c r="AN93" s="200"/>
      <c r="AO93" s="201"/>
      <c r="AP93" s="200"/>
      <c r="AQ93" s="184"/>
      <c r="AR93" s="199"/>
      <c r="AS93" s="185"/>
      <c r="AT93" s="200"/>
      <c r="AU93" s="201"/>
      <c r="AV93" s="200"/>
      <c r="AW93" s="184"/>
      <c r="AX93" s="237"/>
      <c r="AY93" s="97"/>
      <c r="AZ93" s="232"/>
      <c r="BA93" s="238"/>
      <c r="BB93" s="232"/>
      <c r="BC93" s="239"/>
      <c r="BD93" s="240"/>
      <c r="BE93" s="97"/>
      <c r="BF93" s="232"/>
      <c r="BG93" s="238"/>
      <c r="BH93" s="232"/>
      <c r="BI93" s="239"/>
      <c r="BJ93" s="159">
        <v>8</v>
      </c>
      <c r="BK93" s="160"/>
      <c r="BL93" s="161">
        <v>4</v>
      </c>
      <c r="BM93" s="160"/>
      <c r="BN93" s="584" t="s">
        <v>144</v>
      </c>
      <c r="BO93" s="977"/>
      <c r="BP93" s="181"/>
      <c r="BQ93" s="163"/>
      <c r="BR93" s="161"/>
      <c r="BS93" s="160"/>
      <c r="BT93" s="161"/>
      <c r="BU93" s="182"/>
      <c r="BV93" s="277"/>
      <c r="BW93" s="279"/>
      <c r="BX93" s="280"/>
      <c r="BY93" s="155"/>
      <c r="BZ93" s="177"/>
      <c r="CA93" s="178"/>
      <c r="CB93" s="73">
        <f t="shared" si="2"/>
        <v>12</v>
      </c>
      <c r="CC93" s="74">
        <f t="shared" si="3"/>
        <v>8</v>
      </c>
      <c r="CD93" s="74">
        <f t="shared" si="4"/>
        <v>4</v>
      </c>
    </row>
    <row r="94" spans="1:82" s="5" customFormat="1" ht="49.5" customHeight="1">
      <c r="A94" s="655" t="s">
        <v>179</v>
      </c>
      <c r="B94" s="656"/>
      <c r="C94" s="662" t="s">
        <v>129</v>
      </c>
      <c r="D94" s="658"/>
      <c r="E94" s="658"/>
      <c r="F94" s="658"/>
      <c r="G94" s="658"/>
      <c r="H94" s="658"/>
      <c r="I94" s="658"/>
      <c r="J94" s="658"/>
      <c r="K94" s="658"/>
      <c r="L94" s="658"/>
      <c r="M94" s="659"/>
      <c r="N94" s="652"/>
      <c r="O94" s="610"/>
      <c r="P94" s="610"/>
      <c r="Q94" s="610"/>
      <c r="R94" s="610" t="s">
        <v>177</v>
      </c>
      <c r="S94" s="611"/>
      <c r="T94" s="308"/>
      <c r="U94" s="309"/>
      <c r="V94" s="608"/>
      <c r="W94" s="609"/>
      <c r="X94" s="735"/>
      <c r="Y94" s="736"/>
      <c r="Z94" s="582">
        <f t="shared" si="11"/>
        <v>0</v>
      </c>
      <c r="AA94" s="583"/>
      <c r="AB94" s="730">
        <v>36</v>
      </c>
      <c r="AC94" s="731"/>
      <c r="AD94" s="76"/>
      <c r="AE94" s="79"/>
      <c r="AF94" s="76"/>
      <c r="AG94" s="77"/>
      <c r="AH94" s="103"/>
      <c r="AI94" s="104"/>
      <c r="AJ94" s="103"/>
      <c r="AK94" s="105"/>
      <c r="AL94" s="199"/>
      <c r="AM94" s="185"/>
      <c r="AN94" s="200"/>
      <c r="AO94" s="201"/>
      <c r="AP94" s="200"/>
      <c r="AQ94" s="184"/>
      <c r="AR94" s="199"/>
      <c r="AS94" s="185"/>
      <c r="AT94" s="200"/>
      <c r="AU94" s="201"/>
      <c r="AV94" s="200"/>
      <c r="AW94" s="184"/>
      <c r="AX94" s="237"/>
      <c r="AY94" s="97"/>
      <c r="AZ94" s="232"/>
      <c r="BA94" s="238"/>
      <c r="BB94" s="232"/>
      <c r="BC94" s="239"/>
      <c r="BD94" s="240"/>
      <c r="BE94" s="97"/>
      <c r="BF94" s="232"/>
      <c r="BG94" s="238"/>
      <c r="BH94" s="232"/>
      <c r="BI94" s="239"/>
      <c r="BJ94" s="154"/>
      <c r="BK94" s="155"/>
      <c r="BL94" s="156"/>
      <c r="BM94" s="155"/>
      <c r="BN94" s="156"/>
      <c r="BO94" s="154"/>
      <c r="BP94" s="176"/>
      <c r="BQ94" s="158"/>
      <c r="BR94" s="156"/>
      <c r="BS94" s="155"/>
      <c r="BT94" s="156"/>
      <c r="BU94" s="175"/>
      <c r="BV94" s="277"/>
      <c r="BW94" s="279"/>
      <c r="BX94" s="280"/>
      <c r="BY94" s="155"/>
      <c r="BZ94" s="177"/>
      <c r="CA94" s="178"/>
      <c r="CB94" s="73">
        <f t="shared" si="2"/>
        <v>0</v>
      </c>
      <c r="CC94" s="74">
        <f t="shared" si="3"/>
        <v>0</v>
      </c>
      <c r="CD94" s="74">
        <f t="shared" si="4"/>
        <v>0</v>
      </c>
    </row>
    <row r="95" spans="1:82" s="5" customFormat="1" ht="0.75" customHeight="1" thickBot="1">
      <c r="A95" s="106"/>
      <c r="B95" s="680"/>
      <c r="C95" s="681"/>
      <c r="D95" s="681"/>
      <c r="E95" s="681"/>
      <c r="F95" s="681"/>
      <c r="G95" s="681"/>
      <c r="H95" s="681"/>
      <c r="I95" s="681"/>
      <c r="J95" s="681"/>
      <c r="K95" s="681"/>
      <c r="L95" s="681"/>
      <c r="M95" s="681"/>
      <c r="N95" s="693"/>
      <c r="O95" s="616"/>
      <c r="P95" s="616"/>
      <c r="Q95" s="616"/>
      <c r="R95" s="616"/>
      <c r="S95" s="617"/>
      <c r="T95" s="311"/>
      <c r="U95" s="312"/>
      <c r="V95" s="642"/>
      <c r="W95" s="643"/>
      <c r="X95" s="107"/>
      <c r="Y95" s="108"/>
      <c r="Z95" s="107"/>
      <c r="AA95" s="109"/>
      <c r="AB95" s="110"/>
      <c r="AC95" s="111"/>
      <c r="AD95" s="112"/>
      <c r="AE95" s="113"/>
      <c r="AF95" s="78"/>
      <c r="AG95" s="75"/>
      <c r="AH95" s="114"/>
      <c r="AI95" s="114"/>
      <c r="AJ95" s="114"/>
      <c r="AK95" s="115"/>
      <c r="AL95" s="202"/>
      <c r="AM95" s="203"/>
      <c r="AN95" s="203"/>
      <c r="AO95" s="203"/>
      <c r="AP95" s="203"/>
      <c r="AQ95" s="179"/>
      <c r="AR95" s="202"/>
      <c r="AS95" s="203"/>
      <c r="AT95" s="203"/>
      <c r="AU95" s="203"/>
      <c r="AV95" s="203"/>
      <c r="AW95" s="179"/>
      <c r="AX95" s="245"/>
      <c r="AY95" s="246"/>
      <c r="AZ95" s="246"/>
      <c r="BA95" s="246"/>
      <c r="BB95" s="246"/>
      <c r="BC95" s="247"/>
      <c r="BD95" s="236"/>
      <c r="BE95" s="246"/>
      <c r="BF95" s="246"/>
      <c r="BG95" s="246"/>
      <c r="BH95" s="246"/>
      <c r="BI95" s="247"/>
      <c r="BJ95" s="159"/>
      <c r="BK95" s="160"/>
      <c r="BL95" s="161"/>
      <c r="BM95" s="160"/>
      <c r="BN95" s="161"/>
      <c r="BO95" s="159"/>
      <c r="BP95" s="181"/>
      <c r="BQ95" s="163"/>
      <c r="BR95" s="161"/>
      <c r="BS95" s="160"/>
      <c r="BT95" s="161"/>
      <c r="BU95" s="182"/>
      <c r="BV95" s="281"/>
      <c r="BW95" s="282"/>
      <c r="BX95" s="287"/>
      <c r="BY95" s="160"/>
      <c r="BZ95" s="183"/>
      <c r="CA95" s="196"/>
      <c r="CB95" s="73">
        <f t="shared" si="2"/>
        <v>0</v>
      </c>
      <c r="CC95" s="74">
        <f t="shared" si="3"/>
        <v>0</v>
      </c>
      <c r="CD95" s="74">
        <f t="shared" si="4"/>
        <v>0</v>
      </c>
    </row>
    <row r="96" spans="1:82" s="5" customFormat="1" ht="86.25" customHeight="1" thickBot="1">
      <c r="A96" s="663" t="s">
        <v>181</v>
      </c>
      <c r="B96" s="664"/>
      <c r="C96" s="664"/>
      <c r="D96" s="664"/>
      <c r="E96" s="664"/>
      <c r="F96" s="664"/>
      <c r="G96" s="664"/>
      <c r="H96" s="664"/>
      <c r="I96" s="664"/>
      <c r="J96" s="664"/>
      <c r="K96" s="664"/>
      <c r="L96" s="664"/>
      <c r="M96" s="665"/>
      <c r="N96" s="676" t="s">
        <v>221</v>
      </c>
      <c r="O96" s="624"/>
      <c r="P96" s="624" t="s">
        <v>222</v>
      </c>
      <c r="Q96" s="624"/>
      <c r="R96" s="624" t="s">
        <v>223</v>
      </c>
      <c r="S96" s="625"/>
      <c r="T96" s="320" t="s">
        <v>200</v>
      </c>
      <c r="U96" s="303" t="s">
        <v>249</v>
      </c>
      <c r="V96" s="1156">
        <f>SUM(V89,V86,V81,V66,V62,V57,V38)</f>
        <v>27</v>
      </c>
      <c r="W96" s="1157"/>
      <c r="X96" s="733">
        <f>X92+X89+X86+X81+X66+X62+X57+X38</f>
        <v>6642</v>
      </c>
      <c r="Y96" s="733"/>
      <c r="Z96" s="1195">
        <f>Z92+Z89+Z86+Z81+Z66+Z62+Z57+Z38</f>
        <v>5523</v>
      </c>
      <c r="AA96" s="1196"/>
      <c r="AB96" s="832">
        <f>SUM(AB81:AC94)</f>
        <v>900</v>
      </c>
      <c r="AC96" s="833"/>
      <c r="AD96" s="842">
        <f>AD57+AD62+AD65+AD38</f>
        <v>1119</v>
      </c>
      <c r="AE96" s="843"/>
      <c r="AF96" s="842">
        <f>AF57+AF62+AF65+AF38</f>
        <v>769</v>
      </c>
      <c r="AG96" s="843"/>
      <c r="AH96" s="842">
        <f>AH57+AH62+AH65+AH38</f>
        <v>340</v>
      </c>
      <c r="AI96" s="843"/>
      <c r="AJ96" s="842">
        <f>AJ57+AJ62+AJ65+AJ38</f>
        <v>10</v>
      </c>
      <c r="AK96" s="843"/>
      <c r="AL96" s="836">
        <f>SUM(AL65,AL62,AL57,AL38)</f>
        <v>79</v>
      </c>
      <c r="AM96" s="837"/>
      <c r="AN96" s="836">
        <f>SUM(AN65,AN62,AN57,AN38)</f>
        <v>46</v>
      </c>
      <c r="AO96" s="837"/>
      <c r="AP96" s="836">
        <f>SUM(AP65,AP62,AP57,AP38)</f>
        <v>1</v>
      </c>
      <c r="AQ96" s="837"/>
      <c r="AR96" s="836">
        <f>SUM(AR65,AR62,AR57,AR38)</f>
        <v>108</v>
      </c>
      <c r="AS96" s="837"/>
      <c r="AT96" s="836">
        <f>SUM(AT65,AT62,AT57,AT38)</f>
        <v>67</v>
      </c>
      <c r="AU96" s="837"/>
      <c r="AV96" s="836">
        <f>SUM(AV65,AV62,AV57,AV38)</f>
        <v>4</v>
      </c>
      <c r="AW96" s="1215"/>
      <c r="AX96" s="838">
        <f>SUM(AX65,AX62,AX57,AX38)</f>
        <v>83</v>
      </c>
      <c r="AY96" s="841"/>
      <c r="AZ96" s="838">
        <f>SUM(AZ65,AZ62,AZ57,AZ38)</f>
        <v>47</v>
      </c>
      <c r="BA96" s="841"/>
      <c r="BB96" s="838">
        <f>SUM(BB65,BB62,BB57,BB38)</f>
        <v>2</v>
      </c>
      <c r="BC96" s="839"/>
      <c r="BD96" s="840">
        <f>SUM(BD65,BD62,BD57,BD38)</f>
        <v>106</v>
      </c>
      <c r="BE96" s="841"/>
      <c r="BF96" s="838">
        <f>SUM(BF65,BF62,BF57,BF38)</f>
        <v>65</v>
      </c>
      <c r="BG96" s="841"/>
      <c r="BH96" s="838">
        <f>SUM(BH65,BH62,BH57,BH38)</f>
        <v>7</v>
      </c>
      <c r="BI96" s="839"/>
      <c r="BJ96" s="477">
        <f>SUM(BJ65,BJ62,BJ57,BJ38)</f>
        <v>58</v>
      </c>
      <c r="BK96" s="1117"/>
      <c r="BL96" s="476">
        <f>SUM(BL65,BL62,BL57,BL38)</f>
        <v>26</v>
      </c>
      <c r="BM96" s="1117"/>
      <c r="BN96" s="476">
        <f>SUM(BN65,BN62,BN57,BN38)</f>
        <v>2</v>
      </c>
      <c r="BO96" s="1113"/>
      <c r="BP96" s="476">
        <f>SUM(BP65,BP62,BP57,BP38)</f>
        <v>78</v>
      </c>
      <c r="BQ96" s="1117"/>
      <c r="BR96" s="476">
        <f>SUM(BR65,BR62,BR57,BR38)</f>
        <v>36</v>
      </c>
      <c r="BS96" s="1117"/>
      <c r="BT96" s="476">
        <f>SUM(BT65,BT62,BT57,BT38)</f>
        <v>5</v>
      </c>
      <c r="BU96" s="1152"/>
      <c r="BV96" s="83">
        <f aca="true" t="shared" si="12" ref="BV96:CA96">SUM(BV65,BV62,BV57,BV38)</f>
        <v>160</v>
      </c>
      <c r="BW96" s="82">
        <f t="shared" si="12"/>
        <v>0</v>
      </c>
      <c r="BX96" s="290">
        <f t="shared" si="12"/>
        <v>0</v>
      </c>
      <c r="BY96" s="204">
        <f t="shared" si="12"/>
        <v>97</v>
      </c>
      <c r="BZ96" s="205">
        <f t="shared" si="12"/>
        <v>63</v>
      </c>
      <c r="CA96" s="206">
        <f t="shared" si="12"/>
        <v>6</v>
      </c>
      <c r="CB96" s="73">
        <f t="shared" si="2"/>
        <v>1119</v>
      </c>
      <c r="CC96" s="74">
        <f t="shared" si="3"/>
        <v>769</v>
      </c>
      <c r="CD96" s="74">
        <f t="shared" si="4"/>
        <v>350</v>
      </c>
    </row>
    <row r="97" spans="1:82" s="5" customFormat="1" ht="49.5" customHeight="1" thickBot="1">
      <c r="A97" s="666"/>
      <c r="B97" s="667"/>
      <c r="C97" s="667"/>
      <c r="D97" s="667"/>
      <c r="E97" s="667"/>
      <c r="F97" s="667"/>
      <c r="G97" s="667"/>
      <c r="H97" s="667"/>
      <c r="I97" s="667"/>
      <c r="J97" s="667"/>
      <c r="K97" s="667"/>
      <c r="L97" s="667"/>
      <c r="M97" s="668"/>
      <c r="N97" s="985" t="s">
        <v>250</v>
      </c>
      <c r="O97" s="637"/>
      <c r="P97" s="637"/>
      <c r="Q97" s="637"/>
      <c r="R97" s="637"/>
      <c r="S97" s="637"/>
      <c r="T97" s="637"/>
      <c r="U97" s="637"/>
      <c r="V97" s="985"/>
      <c r="W97" s="986"/>
      <c r="X97" s="734"/>
      <c r="Y97" s="734"/>
      <c r="Z97" s="1197"/>
      <c r="AA97" s="1198"/>
      <c r="AB97" s="834"/>
      <c r="AC97" s="835"/>
      <c r="AD97" s="773"/>
      <c r="AE97" s="844"/>
      <c r="AF97" s="773"/>
      <c r="AG97" s="844"/>
      <c r="AH97" s="773"/>
      <c r="AI97" s="844"/>
      <c r="AJ97" s="773"/>
      <c r="AK97" s="844"/>
      <c r="AL97" s="476">
        <f>SUM(AL96:AO96,AR96:AU96)</f>
        <v>300</v>
      </c>
      <c r="AM97" s="477"/>
      <c r="AN97" s="477"/>
      <c r="AO97" s="477"/>
      <c r="AP97" s="477"/>
      <c r="AQ97" s="477"/>
      <c r="AR97" s="477"/>
      <c r="AS97" s="477"/>
      <c r="AT97" s="477"/>
      <c r="AU97" s="477"/>
      <c r="AV97" s="477"/>
      <c r="AW97" s="478"/>
      <c r="AX97" s="838">
        <f>SUM(AX96:BA96,BD96:BG96)</f>
        <v>301</v>
      </c>
      <c r="AY97" s="840"/>
      <c r="AZ97" s="840"/>
      <c r="BA97" s="840"/>
      <c r="BB97" s="840"/>
      <c r="BC97" s="840"/>
      <c r="BD97" s="840"/>
      <c r="BE97" s="840"/>
      <c r="BF97" s="840"/>
      <c r="BG97" s="840"/>
      <c r="BH97" s="840"/>
      <c r="BI97" s="1112"/>
      <c r="BJ97" s="476">
        <f>SUM(BJ96:BM96,BP96:BS96)</f>
        <v>198</v>
      </c>
      <c r="BK97" s="477"/>
      <c r="BL97" s="477"/>
      <c r="BM97" s="477"/>
      <c r="BN97" s="477"/>
      <c r="BO97" s="477"/>
      <c r="BP97" s="477"/>
      <c r="BQ97" s="477"/>
      <c r="BR97" s="477"/>
      <c r="BS97" s="477"/>
      <c r="BT97" s="477"/>
      <c r="BU97" s="478"/>
      <c r="BV97" s="838">
        <f>SUM(BV96:BW96)</f>
        <v>160</v>
      </c>
      <c r="BW97" s="840"/>
      <c r="BX97" s="1112"/>
      <c r="BY97" s="476">
        <f>SUM(BY96:BZ96)</f>
        <v>160</v>
      </c>
      <c r="BZ97" s="477"/>
      <c r="CA97" s="478"/>
      <c r="CB97" s="71"/>
      <c r="CC97" s="3"/>
      <c r="CD97" s="72"/>
    </row>
    <row r="98" spans="1:82" s="63" customFormat="1" ht="49.5" customHeight="1">
      <c r="A98" s="673"/>
      <c r="B98" s="674"/>
      <c r="C98" s="677" t="s">
        <v>182</v>
      </c>
      <c r="D98" s="678"/>
      <c r="E98" s="678"/>
      <c r="F98" s="678"/>
      <c r="G98" s="678"/>
      <c r="H98" s="678"/>
      <c r="I98" s="678"/>
      <c r="J98" s="678"/>
      <c r="K98" s="678"/>
      <c r="L98" s="678"/>
      <c r="M98" s="679"/>
      <c r="N98" s="1186"/>
      <c r="O98" s="575"/>
      <c r="P98" s="574"/>
      <c r="Q98" s="575"/>
      <c r="R98" s="574"/>
      <c r="S98" s="575"/>
      <c r="T98" s="574"/>
      <c r="U98" s="575"/>
      <c r="V98" s="574"/>
      <c r="W98" s="576"/>
      <c r="X98" s="577">
        <v>1350</v>
      </c>
      <c r="Y98" s="578"/>
      <c r="Z98" s="1193"/>
      <c r="AA98" s="1194"/>
      <c r="AB98" s="528"/>
      <c r="AC98" s="528"/>
      <c r="AD98" s="567"/>
      <c r="AE98" s="579"/>
      <c r="AF98" s="567"/>
      <c r="AG98" s="568"/>
      <c r="AH98" s="569"/>
      <c r="AI98" s="568"/>
      <c r="AJ98" s="569"/>
      <c r="AK98" s="570"/>
      <c r="AL98" s="571"/>
      <c r="AM98" s="566"/>
      <c r="AN98" s="563"/>
      <c r="AO98" s="566"/>
      <c r="AP98" s="563"/>
      <c r="AQ98" s="564"/>
      <c r="AR98" s="565"/>
      <c r="AS98" s="566"/>
      <c r="AT98" s="563"/>
      <c r="AU98" s="566"/>
      <c r="AV98" s="563"/>
      <c r="AW98" s="564"/>
      <c r="AX98" s="572"/>
      <c r="AY98" s="573"/>
      <c r="AZ98" s="556"/>
      <c r="BA98" s="573"/>
      <c r="BB98" s="556"/>
      <c r="BC98" s="557"/>
      <c r="BD98" s="553"/>
      <c r="BE98" s="548"/>
      <c r="BF98" s="549"/>
      <c r="BG98" s="548"/>
      <c r="BH98" s="549"/>
      <c r="BI98" s="553"/>
      <c r="BJ98" s="1118"/>
      <c r="BK98" s="558"/>
      <c r="BL98" s="558"/>
      <c r="BM98" s="558"/>
      <c r="BN98" s="558"/>
      <c r="BO98" s="559"/>
      <c r="BP98" s="207"/>
      <c r="BQ98" s="208"/>
      <c r="BR98" s="209"/>
      <c r="BS98" s="208"/>
      <c r="BT98" s="559"/>
      <c r="BU98" s="562"/>
      <c r="BV98" s="291"/>
      <c r="BW98" s="292"/>
      <c r="BX98" s="293"/>
      <c r="BY98" s="210"/>
      <c r="BZ98" s="211"/>
      <c r="CA98" s="212"/>
      <c r="CB98" s="71"/>
      <c r="CC98" s="3"/>
      <c r="CD98" s="72"/>
    </row>
    <row r="99" spans="1:82" s="63" customFormat="1" ht="49.5" customHeight="1">
      <c r="A99" s="530"/>
      <c r="B99" s="531"/>
      <c r="C99" s="532" t="s">
        <v>183</v>
      </c>
      <c r="D99" s="533"/>
      <c r="E99" s="533"/>
      <c r="F99" s="533"/>
      <c r="G99" s="533"/>
      <c r="H99" s="533"/>
      <c r="I99" s="533"/>
      <c r="J99" s="533"/>
      <c r="K99" s="533"/>
      <c r="L99" s="533"/>
      <c r="M99" s="534"/>
      <c r="N99" s="535"/>
      <c r="O99" s="536"/>
      <c r="P99" s="537"/>
      <c r="Q99" s="536"/>
      <c r="R99" s="537"/>
      <c r="S99" s="536"/>
      <c r="T99" s="537"/>
      <c r="U99" s="536"/>
      <c r="V99" s="537"/>
      <c r="W99" s="540"/>
      <c r="X99" s="541">
        <v>4536</v>
      </c>
      <c r="Y99" s="524"/>
      <c r="Z99" s="524"/>
      <c r="AA99" s="560"/>
      <c r="AB99" s="561"/>
      <c r="AC99" s="561"/>
      <c r="AD99" s="521"/>
      <c r="AE99" s="522"/>
      <c r="AF99" s="521"/>
      <c r="AG99" s="523"/>
      <c r="AH99" s="538"/>
      <c r="AI99" s="523"/>
      <c r="AJ99" s="538"/>
      <c r="AK99" s="539"/>
      <c r="AL99" s="554"/>
      <c r="AM99" s="545"/>
      <c r="AN99" s="544"/>
      <c r="AO99" s="545"/>
      <c r="AP99" s="544"/>
      <c r="AQ99" s="546"/>
      <c r="AR99" s="555"/>
      <c r="AS99" s="545"/>
      <c r="AT99" s="544"/>
      <c r="AU99" s="545"/>
      <c r="AV99" s="544"/>
      <c r="AW99" s="546"/>
      <c r="AX99" s="547"/>
      <c r="AY99" s="548"/>
      <c r="AZ99" s="549"/>
      <c r="BA99" s="548"/>
      <c r="BB99" s="549"/>
      <c r="BC99" s="552"/>
      <c r="BD99" s="553"/>
      <c r="BE99" s="548"/>
      <c r="BF99" s="549"/>
      <c r="BG99" s="548"/>
      <c r="BH99" s="549"/>
      <c r="BI99" s="553"/>
      <c r="BJ99" s="542"/>
      <c r="BK99" s="543"/>
      <c r="BL99" s="543"/>
      <c r="BM99" s="543"/>
      <c r="BN99" s="543"/>
      <c r="BO99" s="550"/>
      <c r="BP99" s="213"/>
      <c r="BQ99" s="214"/>
      <c r="BR99" s="215"/>
      <c r="BS99" s="214"/>
      <c r="BT99" s="550"/>
      <c r="BU99" s="551"/>
      <c r="BV99" s="294"/>
      <c r="BW99" s="295"/>
      <c r="BX99" s="296"/>
      <c r="BY99" s="216"/>
      <c r="BZ99" s="217"/>
      <c r="CA99" s="218"/>
      <c r="CB99" s="71"/>
      <c r="CC99" s="3"/>
      <c r="CD99" s="72"/>
    </row>
    <row r="100" spans="1:82" s="63" customFormat="1" ht="49.5" customHeight="1" thickBot="1">
      <c r="A100" s="530"/>
      <c r="B100" s="531"/>
      <c r="C100" s="532" t="s">
        <v>184</v>
      </c>
      <c r="D100" s="533"/>
      <c r="E100" s="533"/>
      <c r="F100" s="533"/>
      <c r="G100" s="533"/>
      <c r="H100" s="533"/>
      <c r="I100" s="533"/>
      <c r="J100" s="533"/>
      <c r="K100" s="533"/>
      <c r="L100" s="533"/>
      <c r="M100" s="534"/>
      <c r="N100" s="535"/>
      <c r="O100" s="536"/>
      <c r="P100" s="537"/>
      <c r="Q100" s="536"/>
      <c r="R100" s="537"/>
      <c r="S100" s="536"/>
      <c r="T100" s="537"/>
      <c r="U100" s="536"/>
      <c r="V100" s="537"/>
      <c r="W100" s="540"/>
      <c r="X100" s="541">
        <v>6642</v>
      </c>
      <c r="Y100" s="524"/>
      <c r="Z100" s="524"/>
      <c r="AA100" s="560"/>
      <c r="AB100" s="561"/>
      <c r="AC100" s="561"/>
      <c r="AD100" s="521"/>
      <c r="AE100" s="522"/>
      <c r="AF100" s="521"/>
      <c r="AG100" s="523"/>
      <c r="AH100" s="538"/>
      <c r="AI100" s="523"/>
      <c r="AJ100" s="538"/>
      <c r="AK100" s="539"/>
      <c r="AL100" s="554"/>
      <c r="AM100" s="545"/>
      <c r="AN100" s="544"/>
      <c r="AO100" s="545"/>
      <c r="AP100" s="544"/>
      <c r="AQ100" s="546"/>
      <c r="AR100" s="555"/>
      <c r="AS100" s="545"/>
      <c r="AT100" s="544"/>
      <c r="AU100" s="545"/>
      <c r="AV100" s="544"/>
      <c r="AW100" s="546"/>
      <c r="AX100" s="547"/>
      <c r="AY100" s="548"/>
      <c r="AZ100" s="549"/>
      <c r="BA100" s="548"/>
      <c r="BB100" s="549"/>
      <c r="BC100" s="552"/>
      <c r="BD100" s="553"/>
      <c r="BE100" s="548"/>
      <c r="BF100" s="549"/>
      <c r="BG100" s="548"/>
      <c r="BH100" s="549"/>
      <c r="BI100" s="553"/>
      <c r="BJ100" s="542"/>
      <c r="BK100" s="543"/>
      <c r="BL100" s="543"/>
      <c r="BM100" s="543"/>
      <c r="BN100" s="543"/>
      <c r="BO100" s="550"/>
      <c r="BP100" s="213"/>
      <c r="BQ100" s="214"/>
      <c r="BR100" s="215"/>
      <c r="BS100" s="214"/>
      <c r="BT100" s="550"/>
      <c r="BU100" s="551"/>
      <c r="BV100" s="294"/>
      <c r="BW100" s="295"/>
      <c r="BX100" s="296"/>
      <c r="BY100" s="216"/>
      <c r="BZ100" s="217"/>
      <c r="CA100" s="218"/>
      <c r="CB100" s="71"/>
      <c r="CC100" s="3"/>
      <c r="CD100" s="72"/>
    </row>
    <row r="101" spans="1:82" s="63" customFormat="1" ht="49.5" customHeight="1" thickBot="1">
      <c r="A101" s="530" t="s">
        <v>185</v>
      </c>
      <c r="B101" s="531"/>
      <c r="C101" s="532" t="s">
        <v>83</v>
      </c>
      <c r="D101" s="533"/>
      <c r="E101" s="533"/>
      <c r="F101" s="533"/>
      <c r="G101" s="533"/>
      <c r="H101" s="533"/>
      <c r="I101" s="533"/>
      <c r="J101" s="533"/>
      <c r="K101" s="533"/>
      <c r="L101" s="533"/>
      <c r="M101" s="534"/>
      <c r="N101" s="535"/>
      <c r="O101" s="536"/>
      <c r="P101" s="537"/>
      <c r="Q101" s="536"/>
      <c r="R101" s="537"/>
      <c r="S101" s="536"/>
      <c r="T101" s="537"/>
      <c r="U101" s="536"/>
      <c r="V101" s="537"/>
      <c r="W101" s="540"/>
      <c r="X101" s="541" t="s">
        <v>186</v>
      </c>
      <c r="Y101" s="524"/>
      <c r="Z101" s="524"/>
      <c r="AA101" s="525"/>
      <c r="AB101" s="526">
        <v>900</v>
      </c>
      <c r="AC101" s="527"/>
      <c r="AD101" s="521"/>
      <c r="AE101" s="522"/>
      <c r="AF101" s="521"/>
      <c r="AG101" s="523"/>
      <c r="AH101" s="538"/>
      <c r="AI101" s="523"/>
      <c r="AJ101" s="538"/>
      <c r="AK101" s="539"/>
      <c r="AL101" s="515"/>
      <c r="AM101" s="516"/>
      <c r="AN101" s="516"/>
      <c r="AO101" s="516"/>
      <c r="AP101" s="516"/>
      <c r="AQ101" s="517"/>
      <c r="AR101" s="515"/>
      <c r="AS101" s="516"/>
      <c r="AT101" s="516"/>
      <c r="AU101" s="516"/>
      <c r="AV101" s="516"/>
      <c r="AW101" s="517"/>
      <c r="AX101" s="512"/>
      <c r="AY101" s="513"/>
      <c r="AZ101" s="513"/>
      <c r="BA101" s="513"/>
      <c r="BB101" s="513"/>
      <c r="BC101" s="514"/>
      <c r="BD101" s="512"/>
      <c r="BE101" s="513"/>
      <c r="BF101" s="513"/>
      <c r="BG101" s="513"/>
      <c r="BH101" s="513"/>
      <c r="BI101" s="514"/>
      <c r="BJ101" s="515" t="s">
        <v>256</v>
      </c>
      <c r="BK101" s="516"/>
      <c r="BL101" s="516"/>
      <c r="BM101" s="516"/>
      <c r="BN101" s="516"/>
      <c r="BO101" s="517"/>
      <c r="BP101" s="515" t="s">
        <v>255</v>
      </c>
      <c r="BQ101" s="516"/>
      <c r="BR101" s="516"/>
      <c r="BS101" s="516"/>
      <c r="BT101" s="516"/>
      <c r="BU101" s="517"/>
      <c r="BV101" s="491"/>
      <c r="BW101" s="492"/>
      <c r="BX101" s="493"/>
      <c r="BY101" s="479"/>
      <c r="BZ101" s="480"/>
      <c r="CA101" s="481"/>
      <c r="CB101" s="71"/>
      <c r="CC101" s="3"/>
      <c r="CD101" s="72"/>
    </row>
    <row r="102" spans="1:82" s="63" customFormat="1" ht="49.5" customHeight="1" thickBot="1">
      <c r="A102" s="530" t="s">
        <v>187</v>
      </c>
      <c r="B102" s="531"/>
      <c r="C102" s="532" t="s">
        <v>129</v>
      </c>
      <c r="D102" s="533"/>
      <c r="E102" s="533"/>
      <c r="F102" s="533"/>
      <c r="G102" s="533"/>
      <c r="H102" s="533"/>
      <c r="I102" s="533"/>
      <c r="J102" s="533"/>
      <c r="K102" s="533"/>
      <c r="L102" s="533"/>
      <c r="M102" s="534"/>
      <c r="N102" s="535"/>
      <c r="O102" s="536"/>
      <c r="P102" s="537"/>
      <c r="Q102" s="536"/>
      <c r="R102" s="537"/>
      <c r="S102" s="536"/>
      <c r="T102" s="537"/>
      <c r="U102" s="536"/>
      <c r="V102" s="537"/>
      <c r="W102" s="540"/>
      <c r="X102" s="541"/>
      <c r="Y102" s="524"/>
      <c r="Z102" s="524"/>
      <c r="AA102" s="525"/>
      <c r="AB102" s="528"/>
      <c r="AC102" s="529"/>
      <c r="AD102" s="521"/>
      <c r="AE102" s="522"/>
      <c r="AF102" s="521"/>
      <c r="AG102" s="523"/>
      <c r="AH102" s="538"/>
      <c r="AI102" s="523"/>
      <c r="AJ102" s="538"/>
      <c r="AK102" s="539"/>
      <c r="AL102" s="515"/>
      <c r="AM102" s="516"/>
      <c r="AN102" s="516"/>
      <c r="AO102" s="516"/>
      <c r="AP102" s="516"/>
      <c r="AQ102" s="517"/>
      <c r="AR102" s="515"/>
      <c r="AS102" s="516"/>
      <c r="AT102" s="516"/>
      <c r="AU102" s="516"/>
      <c r="AV102" s="516"/>
      <c r="AW102" s="517"/>
      <c r="AX102" s="512"/>
      <c r="AY102" s="513"/>
      <c r="AZ102" s="513"/>
      <c r="BA102" s="513"/>
      <c r="BB102" s="513"/>
      <c r="BC102" s="514"/>
      <c r="BD102" s="512"/>
      <c r="BE102" s="513"/>
      <c r="BF102" s="513"/>
      <c r="BG102" s="513"/>
      <c r="BH102" s="513"/>
      <c r="BI102" s="514"/>
      <c r="BJ102" s="515"/>
      <c r="BK102" s="516"/>
      <c r="BL102" s="516"/>
      <c r="BM102" s="516"/>
      <c r="BN102" s="516"/>
      <c r="BO102" s="517"/>
      <c r="BP102" s="515" t="s">
        <v>254</v>
      </c>
      <c r="BQ102" s="516"/>
      <c r="BR102" s="516"/>
      <c r="BS102" s="516"/>
      <c r="BT102" s="516"/>
      <c r="BU102" s="517"/>
      <c r="BV102" s="491"/>
      <c r="BW102" s="492"/>
      <c r="BX102" s="493"/>
      <c r="BY102" s="479">
        <v>762</v>
      </c>
      <c r="BZ102" s="480"/>
      <c r="CA102" s="481"/>
      <c r="CB102" s="71"/>
      <c r="CC102" s="3"/>
      <c r="CD102" s="72"/>
    </row>
    <row r="103" spans="1:82" s="63" customFormat="1" ht="51" customHeight="1" thickBot="1">
      <c r="A103" s="1187" t="s">
        <v>91</v>
      </c>
      <c r="B103" s="1188"/>
      <c r="C103" s="1189" t="s">
        <v>128</v>
      </c>
      <c r="D103" s="1190"/>
      <c r="E103" s="1190"/>
      <c r="F103" s="1190"/>
      <c r="G103" s="1190"/>
      <c r="H103" s="1190"/>
      <c r="I103" s="1190"/>
      <c r="J103" s="1190"/>
      <c r="K103" s="1191"/>
      <c r="L103" s="1191"/>
      <c r="M103" s="1191"/>
      <c r="N103" s="1192"/>
      <c r="O103" s="502"/>
      <c r="P103" s="502"/>
      <c r="Q103" s="502"/>
      <c r="R103" s="502"/>
      <c r="S103" s="502"/>
      <c r="T103" s="503" t="s">
        <v>126</v>
      </c>
      <c r="U103" s="503"/>
      <c r="V103" s="502"/>
      <c r="W103" s="1200"/>
      <c r="X103" s="1203" t="s">
        <v>188</v>
      </c>
      <c r="Y103" s="1204"/>
      <c r="Z103" s="1204"/>
      <c r="AA103" s="1211"/>
      <c r="AB103" s="1205" t="s">
        <v>108</v>
      </c>
      <c r="AC103" s="1206"/>
      <c r="AD103" s="504"/>
      <c r="AE103" s="504"/>
      <c r="AF103" s="1214"/>
      <c r="AG103" s="1208"/>
      <c r="AH103" s="1208"/>
      <c r="AI103" s="1208"/>
      <c r="AJ103" s="1209"/>
      <c r="AK103" s="1210"/>
      <c r="AL103" s="219"/>
      <c r="AM103" s="220"/>
      <c r="AN103" s="221"/>
      <c r="AO103" s="220"/>
      <c r="AP103" s="221"/>
      <c r="AQ103" s="222"/>
      <c r="AR103" s="1201"/>
      <c r="AS103" s="1202"/>
      <c r="AT103" s="1202"/>
      <c r="AU103" s="1202"/>
      <c r="AV103" s="1202"/>
      <c r="AW103" s="1207"/>
      <c r="AX103" s="1143"/>
      <c r="AY103" s="500"/>
      <c r="AZ103" s="500"/>
      <c r="BA103" s="500"/>
      <c r="BB103" s="500"/>
      <c r="BC103" s="501"/>
      <c r="BD103" s="519"/>
      <c r="BE103" s="500"/>
      <c r="BF103" s="500"/>
      <c r="BG103" s="500"/>
      <c r="BH103" s="500"/>
      <c r="BI103" s="518"/>
      <c r="BJ103" s="510"/>
      <c r="BK103" s="507"/>
      <c r="BL103" s="507"/>
      <c r="BM103" s="507"/>
      <c r="BN103" s="507"/>
      <c r="BO103" s="520"/>
      <c r="BP103" s="510"/>
      <c r="BQ103" s="507"/>
      <c r="BR103" s="507"/>
      <c r="BS103" s="507"/>
      <c r="BT103" s="507"/>
      <c r="BU103" s="520"/>
      <c r="BV103" s="297"/>
      <c r="BW103" s="298"/>
      <c r="BX103" s="299"/>
      <c r="BY103" s="223"/>
      <c r="BZ103" s="224"/>
      <c r="CA103" s="225"/>
      <c r="CB103" s="71"/>
      <c r="CC103" s="3"/>
      <c r="CD103" s="72"/>
    </row>
    <row r="104" spans="1:82" s="63" customFormat="1" ht="51" customHeight="1" thickBot="1">
      <c r="A104" s="494" t="s">
        <v>189</v>
      </c>
      <c r="B104" s="495"/>
      <c r="C104" s="496" t="s">
        <v>92</v>
      </c>
      <c r="D104" s="496"/>
      <c r="E104" s="496"/>
      <c r="F104" s="496"/>
      <c r="G104" s="496"/>
      <c r="H104" s="496"/>
      <c r="I104" s="496"/>
      <c r="J104" s="496"/>
      <c r="K104" s="496"/>
      <c r="L104" s="496"/>
      <c r="M104" s="496"/>
      <c r="N104" s="321"/>
      <c r="O104" s="322"/>
      <c r="P104" s="323"/>
      <c r="Q104" s="322"/>
      <c r="R104" s="323"/>
      <c r="S104" s="322"/>
      <c r="T104" s="324"/>
      <c r="U104" s="325"/>
      <c r="V104" s="323"/>
      <c r="W104" s="326"/>
      <c r="X104" s="497" t="s">
        <v>190</v>
      </c>
      <c r="Y104" s="498"/>
      <c r="Z104" s="64"/>
      <c r="AA104" s="65"/>
      <c r="AB104" s="508"/>
      <c r="AC104" s="509"/>
      <c r="AD104" s="66"/>
      <c r="AE104" s="67"/>
      <c r="AF104" s="491"/>
      <c r="AG104" s="492"/>
      <c r="AH104" s="492"/>
      <c r="AI104" s="492"/>
      <c r="AJ104" s="492"/>
      <c r="AK104" s="493"/>
      <c r="AL104" s="226"/>
      <c r="AM104" s="227"/>
      <c r="AN104" s="227"/>
      <c r="AO104" s="227"/>
      <c r="AP104" s="227"/>
      <c r="AQ104" s="228"/>
      <c r="AR104" s="488"/>
      <c r="AS104" s="489"/>
      <c r="AT104" s="489"/>
      <c r="AU104" s="489"/>
      <c r="AV104" s="489"/>
      <c r="AW104" s="490"/>
      <c r="AX104" s="482"/>
      <c r="AY104" s="483"/>
      <c r="AZ104" s="483"/>
      <c r="BA104" s="483"/>
      <c r="BB104" s="483"/>
      <c r="BC104" s="484"/>
      <c r="BD104" s="482"/>
      <c r="BE104" s="483"/>
      <c r="BF104" s="483"/>
      <c r="BG104" s="483"/>
      <c r="BH104" s="483"/>
      <c r="BI104" s="484"/>
      <c r="BJ104" s="488"/>
      <c r="BK104" s="489"/>
      <c r="BL104" s="489"/>
      <c r="BM104" s="489"/>
      <c r="BN104" s="489"/>
      <c r="BO104" s="490"/>
      <c r="BP104" s="488"/>
      <c r="BQ104" s="489"/>
      <c r="BR104" s="489"/>
      <c r="BS104" s="489"/>
      <c r="BT104" s="489"/>
      <c r="BU104" s="490"/>
      <c r="BV104" s="491"/>
      <c r="BW104" s="492"/>
      <c r="BX104" s="493"/>
      <c r="BY104" s="479" t="s">
        <v>190</v>
      </c>
      <c r="BZ104" s="480"/>
      <c r="CA104" s="481"/>
      <c r="CB104" s="71"/>
      <c r="CC104" s="3"/>
      <c r="CD104" s="72"/>
    </row>
    <row r="105" spans="1:82" s="63" customFormat="1" ht="51" customHeight="1" thickBot="1">
      <c r="A105" s="494" t="s">
        <v>191</v>
      </c>
      <c r="B105" s="495"/>
      <c r="C105" s="496" t="s">
        <v>192</v>
      </c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321"/>
      <c r="O105" s="322"/>
      <c r="P105" s="323"/>
      <c r="Q105" s="322"/>
      <c r="R105" s="323"/>
      <c r="S105" s="322"/>
      <c r="T105" s="324"/>
      <c r="U105" s="325"/>
      <c r="V105" s="323"/>
      <c r="W105" s="326"/>
      <c r="X105" s="497" t="s">
        <v>188</v>
      </c>
      <c r="Y105" s="498"/>
      <c r="Z105" s="64"/>
      <c r="AA105" s="65"/>
      <c r="AB105" s="499"/>
      <c r="AC105" s="499"/>
      <c r="AD105" s="66"/>
      <c r="AE105" s="67"/>
      <c r="AF105" s="68"/>
      <c r="AG105" s="69"/>
      <c r="AH105" s="69"/>
      <c r="AI105" s="69"/>
      <c r="AJ105" s="69"/>
      <c r="AK105" s="70"/>
      <c r="AL105" s="488"/>
      <c r="AM105" s="489"/>
      <c r="AN105" s="489"/>
      <c r="AO105" s="489"/>
      <c r="AP105" s="489"/>
      <c r="AQ105" s="490"/>
      <c r="AR105" s="488"/>
      <c r="AS105" s="489"/>
      <c r="AT105" s="489"/>
      <c r="AU105" s="489"/>
      <c r="AV105" s="489"/>
      <c r="AW105" s="490"/>
      <c r="AX105" s="482"/>
      <c r="AY105" s="483"/>
      <c r="AZ105" s="483"/>
      <c r="BA105" s="483"/>
      <c r="BB105" s="483"/>
      <c r="BC105" s="484"/>
      <c r="BD105" s="482"/>
      <c r="BE105" s="483"/>
      <c r="BF105" s="483"/>
      <c r="BG105" s="483"/>
      <c r="BH105" s="483"/>
      <c r="BI105" s="484"/>
      <c r="BJ105" s="226"/>
      <c r="BK105" s="227"/>
      <c r="BL105" s="227"/>
      <c r="BM105" s="227"/>
      <c r="BN105" s="227"/>
      <c r="BO105" s="228"/>
      <c r="BP105" s="488"/>
      <c r="BQ105" s="489"/>
      <c r="BR105" s="489"/>
      <c r="BS105" s="489"/>
      <c r="BT105" s="489"/>
      <c r="BU105" s="490"/>
      <c r="BV105" s="491"/>
      <c r="BW105" s="492"/>
      <c r="BX105" s="493"/>
      <c r="BY105" s="479" t="s">
        <v>188</v>
      </c>
      <c r="BZ105" s="480"/>
      <c r="CA105" s="481"/>
      <c r="CB105" s="71"/>
      <c r="CC105" s="3"/>
      <c r="CD105" s="72"/>
    </row>
    <row r="106" spans="1:82" s="63" customFormat="1" ht="49.5" customHeight="1" thickBot="1">
      <c r="A106" s="494" t="s">
        <v>189</v>
      </c>
      <c r="B106" s="495"/>
      <c r="C106" s="496" t="s">
        <v>193</v>
      </c>
      <c r="D106" s="496"/>
      <c r="E106" s="496"/>
      <c r="F106" s="496"/>
      <c r="G106" s="496"/>
      <c r="H106" s="496"/>
      <c r="I106" s="496"/>
      <c r="J106" s="496"/>
      <c r="K106" s="496"/>
      <c r="L106" s="496"/>
      <c r="M106" s="496"/>
      <c r="N106" s="672"/>
      <c r="O106" s="506"/>
      <c r="P106" s="505"/>
      <c r="Q106" s="506"/>
      <c r="R106" s="505"/>
      <c r="S106" s="506"/>
      <c r="T106" s="505"/>
      <c r="U106" s="506"/>
      <c r="V106" s="505"/>
      <c r="W106" s="511"/>
      <c r="X106" s="497" t="s">
        <v>194</v>
      </c>
      <c r="Y106" s="498"/>
      <c r="Z106" s="822"/>
      <c r="AA106" s="823"/>
      <c r="AB106" s="508"/>
      <c r="AC106" s="509"/>
      <c r="AD106" s="485"/>
      <c r="AE106" s="487"/>
      <c r="AF106" s="485"/>
      <c r="AG106" s="486"/>
      <c r="AH106" s="486"/>
      <c r="AI106" s="486"/>
      <c r="AJ106" s="486"/>
      <c r="AK106" s="487"/>
      <c r="AL106" s="488"/>
      <c r="AM106" s="489"/>
      <c r="AN106" s="489"/>
      <c r="AO106" s="489"/>
      <c r="AP106" s="489"/>
      <c r="AQ106" s="490"/>
      <c r="AR106" s="488"/>
      <c r="AS106" s="489"/>
      <c r="AT106" s="489"/>
      <c r="AU106" s="489"/>
      <c r="AV106" s="489"/>
      <c r="AW106" s="490"/>
      <c r="AX106" s="482"/>
      <c r="AY106" s="483"/>
      <c r="AZ106" s="483"/>
      <c r="BA106" s="483"/>
      <c r="BB106" s="483"/>
      <c r="BC106" s="484"/>
      <c r="BD106" s="482"/>
      <c r="BE106" s="483"/>
      <c r="BF106" s="483"/>
      <c r="BG106" s="483"/>
      <c r="BH106" s="483"/>
      <c r="BI106" s="484"/>
      <c r="BJ106" s="488"/>
      <c r="BK106" s="489"/>
      <c r="BL106" s="489"/>
      <c r="BM106" s="489"/>
      <c r="BN106" s="489"/>
      <c r="BO106" s="490"/>
      <c r="BP106" s="488"/>
      <c r="BQ106" s="489"/>
      <c r="BR106" s="489"/>
      <c r="BS106" s="489"/>
      <c r="BT106" s="489"/>
      <c r="BU106" s="490"/>
      <c r="BV106" s="491"/>
      <c r="BW106" s="492"/>
      <c r="BX106" s="493"/>
      <c r="BY106" s="479" t="s">
        <v>194</v>
      </c>
      <c r="BZ106" s="480"/>
      <c r="CA106" s="481"/>
      <c r="CB106" s="71"/>
      <c r="CC106" s="3"/>
      <c r="CD106" s="72"/>
    </row>
    <row r="107" spans="1:82" s="5" customFormat="1" ht="23.25" customHeight="1">
      <c r="A107" s="409" t="s">
        <v>251</v>
      </c>
      <c r="B107" s="410"/>
      <c r="C107" s="410"/>
      <c r="D107" s="410"/>
      <c r="E107" s="410"/>
      <c r="F107" s="410"/>
      <c r="G107" s="410"/>
      <c r="H107" s="410"/>
      <c r="I107" s="410"/>
      <c r="J107" s="410"/>
      <c r="K107" s="410"/>
      <c r="L107" s="410"/>
      <c r="M107" s="410"/>
      <c r="N107" s="410"/>
      <c r="O107" s="410"/>
      <c r="P107" s="410"/>
      <c r="Q107" s="410"/>
      <c r="R107" s="410"/>
      <c r="S107" s="410"/>
      <c r="T107" s="410"/>
      <c r="U107" s="410"/>
      <c r="V107" s="410"/>
      <c r="W107" s="410"/>
      <c r="X107" s="410"/>
      <c r="Y107" s="410"/>
      <c r="Z107" s="410"/>
      <c r="AA107" s="410"/>
      <c r="AB107" s="410"/>
      <c r="AC107" s="411"/>
      <c r="AD107" s="826" t="s">
        <v>118</v>
      </c>
      <c r="AE107" s="827"/>
      <c r="AF107" s="824" t="s">
        <v>109</v>
      </c>
      <c r="AG107" s="824"/>
      <c r="AH107" s="824"/>
      <c r="AI107" s="824"/>
      <c r="AJ107" s="824"/>
      <c r="AK107" s="824"/>
      <c r="AL107" s="1137">
        <v>10</v>
      </c>
      <c r="AM107" s="1137"/>
      <c r="AN107" s="1137"/>
      <c r="AO107" s="1137"/>
      <c r="AP107" s="1137"/>
      <c r="AQ107" s="1137"/>
      <c r="AR107" s="1137"/>
      <c r="AS107" s="1137"/>
      <c r="AT107" s="1137"/>
      <c r="AU107" s="1137"/>
      <c r="AV107" s="1137"/>
      <c r="AW107" s="1137"/>
      <c r="AX107" s="1140">
        <v>11</v>
      </c>
      <c r="AY107" s="1141"/>
      <c r="AZ107" s="1141"/>
      <c r="BA107" s="1141"/>
      <c r="BB107" s="1141"/>
      <c r="BC107" s="1141"/>
      <c r="BD107" s="1141"/>
      <c r="BE107" s="1141"/>
      <c r="BF107" s="1141"/>
      <c r="BG107" s="1141"/>
      <c r="BH107" s="1141"/>
      <c r="BI107" s="1142"/>
      <c r="BJ107" s="460">
        <v>7</v>
      </c>
      <c r="BK107" s="461"/>
      <c r="BL107" s="461"/>
      <c r="BM107" s="461"/>
      <c r="BN107" s="461"/>
      <c r="BO107" s="461"/>
      <c r="BP107" s="461"/>
      <c r="BQ107" s="461"/>
      <c r="BR107" s="461"/>
      <c r="BS107" s="461"/>
      <c r="BT107" s="461"/>
      <c r="BU107" s="462"/>
      <c r="BV107" s="1109"/>
      <c r="BW107" s="1110"/>
      <c r="BX107" s="1111"/>
      <c r="BY107" s="460">
        <v>6</v>
      </c>
      <c r="BZ107" s="461"/>
      <c r="CA107" s="462"/>
      <c r="CB107" s="71"/>
      <c r="CC107" s="3"/>
      <c r="CD107" s="72"/>
    </row>
    <row r="108" spans="1:82" s="5" customFormat="1" ht="24" customHeight="1">
      <c r="A108" s="412"/>
      <c r="B108" s="413"/>
      <c r="C108" s="413"/>
      <c r="D108" s="413"/>
      <c r="E108" s="413"/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  <c r="AB108" s="413"/>
      <c r="AC108" s="414"/>
      <c r="AD108" s="828"/>
      <c r="AE108" s="829"/>
      <c r="AF108" s="825" t="s">
        <v>110</v>
      </c>
      <c r="AG108" s="825"/>
      <c r="AH108" s="825"/>
      <c r="AI108" s="825"/>
      <c r="AJ108" s="825"/>
      <c r="AK108" s="825"/>
      <c r="AL108" s="1138"/>
      <c r="AM108" s="1138"/>
      <c r="AN108" s="1138"/>
      <c r="AO108" s="1138"/>
      <c r="AP108" s="1138"/>
      <c r="AQ108" s="1138"/>
      <c r="AR108" s="1138"/>
      <c r="AS108" s="1138"/>
      <c r="AT108" s="1138"/>
      <c r="AU108" s="1138"/>
      <c r="AV108" s="1138"/>
      <c r="AW108" s="1138"/>
      <c r="AX108" s="1144"/>
      <c r="AY108" s="952"/>
      <c r="AZ108" s="952"/>
      <c r="BA108" s="952"/>
      <c r="BB108" s="952"/>
      <c r="BC108" s="952"/>
      <c r="BD108" s="952"/>
      <c r="BE108" s="952"/>
      <c r="BF108" s="952"/>
      <c r="BG108" s="952"/>
      <c r="BH108" s="952"/>
      <c r="BI108" s="953"/>
      <c r="BJ108" s="1114"/>
      <c r="BK108" s="1115"/>
      <c r="BL108" s="1115"/>
      <c r="BM108" s="1115"/>
      <c r="BN108" s="1115"/>
      <c r="BO108" s="1115"/>
      <c r="BP108" s="1115"/>
      <c r="BQ108" s="1115"/>
      <c r="BR108" s="1115"/>
      <c r="BS108" s="1115"/>
      <c r="BT108" s="1115"/>
      <c r="BU108" s="1116"/>
      <c r="BV108" s="457"/>
      <c r="BW108" s="458"/>
      <c r="BX108" s="459"/>
      <c r="BY108" s="454">
        <v>2</v>
      </c>
      <c r="BZ108" s="455"/>
      <c r="CA108" s="456"/>
      <c r="CB108" s="71"/>
      <c r="CC108" s="3"/>
      <c r="CD108" s="72"/>
    </row>
    <row r="109" spans="1:82" s="5" customFormat="1" ht="25.5" customHeight="1">
      <c r="A109" s="412"/>
      <c r="B109" s="413"/>
      <c r="C109" s="413"/>
      <c r="D109" s="413"/>
      <c r="E109" s="413"/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  <c r="Z109" s="413"/>
      <c r="AA109" s="413"/>
      <c r="AB109" s="413"/>
      <c r="AC109" s="414"/>
      <c r="AD109" s="828"/>
      <c r="AE109" s="829"/>
      <c r="AF109" s="825" t="s">
        <v>111</v>
      </c>
      <c r="AG109" s="825"/>
      <c r="AH109" s="825"/>
      <c r="AI109" s="825"/>
      <c r="AJ109" s="825"/>
      <c r="AK109" s="825"/>
      <c r="AL109" s="1120"/>
      <c r="AM109" s="1126"/>
      <c r="AN109" s="1126"/>
      <c r="AO109" s="1126"/>
      <c r="AP109" s="1126"/>
      <c r="AQ109" s="1126"/>
      <c r="AR109" s="1126"/>
      <c r="AS109" s="1126"/>
      <c r="AT109" s="1126"/>
      <c r="AU109" s="1126"/>
      <c r="AV109" s="1126"/>
      <c r="AW109" s="408"/>
      <c r="AX109" s="1136"/>
      <c r="AY109" s="1128"/>
      <c r="AZ109" s="1128"/>
      <c r="BA109" s="1128"/>
      <c r="BB109" s="1128"/>
      <c r="BC109" s="1128"/>
      <c r="BD109" s="1128"/>
      <c r="BE109" s="1128"/>
      <c r="BF109" s="1128"/>
      <c r="BG109" s="1128"/>
      <c r="BH109" s="1128"/>
      <c r="BI109" s="1129"/>
      <c r="BJ109" s="1114"/>
      <c r="BK109" s="1115"/>
      <c r="BL109" s="1115"/>
      <c r="BM109" s="1115"/>
      <c r="BN109" s="1115"/>
      <c r="BO109" s="1115"/>
      <c r="BP109" s="1115"/>
      <c r="BQ109" s="1115"/>
      <c r="BR109" s="1115"/>
      <c r="BS109" s="1115"/>
      <c r="BT109" s="1115"/>
      <c r="BU109" s="1116"/>
      <c r="BV109" s="457"/>
      <c r="BW109" s="458"/>
      <c r="BX109" s="459"/>
      <c r="BY109" s="454"/>
      <c r="BZ109" s="455"/>
      <c r="CA109" s="456"/>
      <c r="CB109" s="71"/>
      <c r="CC109" s="3"/>
      <c r="CD109" s="72"/>
    </row>
    <row r="110" spans="1:82" s="5" customFormat="1" ht="28.5" customHeight="1">
      <c r="A110" s="412"/>
      <c r="B110" s="413"/>
      <c r="C110" s="413"/>
      <c r="D110" s="413"/>
      <c r="E110" s="413"/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  <c r="AB110" s="413"/>
      <c r="AC110" s="414"/>
      <c r="AD110" s="828"/>
      <c r="AE110" s="829"/>
      <c r="AF110" s="772" t="s">
        <v>112</v>
      </c>
      <c r="AG110" s="772"/>
      <c r="AH110" s="772"/>
      <c r="AI110" s="772"/>
      <c r="AJ110" s="772"/>
      <c r="AK110" s="772"/>
      <c r="AL110" s="1120"/>
      <c r="AM110" s="1126"/>
      <c r="AN110" s="1126"/>
      <c r="AO110" s="1126"/>
      <c r="AP110" s="1126"/>
      <c r="AQ110" s="1126"/>
      <c r="AR110" s="1126"/>
      <c r="AS110" s="1126"/>
      <c r="AT110" s="1126"/>
      <c r="AU110" s="1126"/>
      <c r="AV110" s="1126"/>
      <c r="AW110" s="408"/>
      <c r="AX110" s="1136"/>
      <c r="AY110" s="1128"/>
      <c r="AZ110" s="1128"/>
      <c r="BA110" s="1128"/>
      <c r="BB110" s="1128"/>
      <c r="BC110" s="1128"/>
      <c r="BD110" s="1128"/>
      <c r="BE110" s="1128"/>
      <c r="BF110" s="1128"/>
      <c r="BG110" s="1128"/>
      <c r="BH110" s="1128"/>
      <c r="BI110" s="1129"/>
      <c r="BJ110" s="1114"/>
      <c r="BK110" s="1115"/>
      <c r="BL110" s="1115"/>
      <c r="BM110" s="1115"/>
      <c r="BN110" s="1115"/>
      <c r="BO110" s="1115"/>
      <c r="BP110" s="1115"/>
      <c r="BQ110" s="1115"/>
      <c r="BR110" s="1115"/>
      <c r="BS110" s="1115"/>
      <c r="BT110" s="1115"/>
      <c r="BU110" s="1116"/>
      <c r="BV110" s="457"/>
      <c r="BW110" s="458"/>
      <c r="BX110" s="459"/>
      <c r="BY110" s="454">
        <v>762</v>
      </c>
      <c r="BZ110" s="455"/>
      <c r="CA110" s="456"/>
      <c r="CB110" s="71"/>
      <c r="CC110" s="3"/>
      <c r="CD110" s="72"/>
    </row>
    <row r="111" spans="1:82" s="5" customFormat="1" ht="21.75" customHeight="1">
      <c r="A111" s="412"/>
      <c r="B111" s="413"/>
      <c r="C111" s="413"/>
      <c r="D111" s="413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4"/>
      <c r="AD111" s="828"/>
      <c r="AE111" s="829"/>
      <c r="AF111" s="772" t="s">
        <v>113</v>
      </c>
      <c r="AG111" s="772"/>
      <c r="AH111" s="772"/>
      <c r="AI111" s="772"/>
      <c r="AJ111" s="772"/>
      <c r="AK111" s="772"/>
      <c r="AL111" s="817"/>
      <c r="AM111" s="818"/>
      <c r="AN111" s="818"/>
      <c r="AO111" s="818"/>
      <c r="AP111" s="818"/>
      <c r="AQ111" s="818"/>
      <c r="AR111" s="818"/>
      <c r="AS111" s="818"/>
      <c r="AT111" s="818"/>
      <c r="AU111" s="818"/>
      <c r="AV111" s="818"/>
      <c r="AW111" s="1218"/>
      <c r="AX111" s="1136"/>
      <c r="AY111" s="1128"/>
      <c r="AZ111" s="1128"/>
      <c r="BA111" s="1128"/>
      <c r="BB111" s="1128"/>
      <c r="BC111" s="1128"/>
      <c r="BD111" s="1128"/>
      <c r="BE111" s="1128"/>
      <c r="BF111" s="1128"/>
      <c r="BG111" s="1128"/>
      <c r="BH111" s="1128"/>
      <c r="BI111" s="1129"/>
      <c r="BJ111" s="1114"/>
      <c r="BK111" s="1115"/>
      <c r="BL111" s="1115"/>
      <c r="BM111" s="1115"/>
      <c r="BN111" s="1115"/>
      <c r="BO111" s="1115"/>
      <c r="BP111" s="1115"/>
      <c r="BQ111" s="1115"/>
      <c r="BR111" s="1115"/>
      <c r="BS111" s="1115"/>
      <c r="BT111" s="1115"/>
      <c r="BU111" s="1116"/>
      <c r="BV111" s="457"/>
      <c r="BW111" s="458"/>
      <c r="BX111" s="459"/>
      <c r="BY111" s="454">
        <v>144</v>
      </c>
      <c r="BZ111" s="455"/>
      <c r="CA111" s="456"/>
      <c r="CB111" s="71"/>
      <c r="CC111" s="3"/>
      <c r="CD111" s="72"/>
    </row>
    <row r="112" spans="1:82" s="5" customFormat="1" ht="24" customHeight="1">
      <c r="A112" s="412"/>
      <c r="B112" s="413"/>
      <c r="C112" s="413"/>
      <c r="D112" s="413"/>
      <c r="E112" s="413"/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14"/>
      <c r="AD112" s="828"/>
      <c r="AE112" s="829"/>
      <c r="AF112" s="772" t="s">
        <v>114</v>
      </c>
      <c r="AG112" s="772"/>
      <c r="AH112" s="772"/>
      <c r="AI112" s="772"/>
      <c r="AJ112" s="772"/>
      <c r="AK112" s="772"/>
      <c r="AL112" s="1120">
        <v>6</v>
      </c>
      <c r="AM112" s="1126"/>
      <c r="AN112" s="1126"/>
      <c r="AO112" s="1126"/>
      <c r="AP112" s="1126"/>
      <c r="AQ112" s="1126"/>
      <c r="AR112" s="1126"/>
      <c r="AS112" s="1126"/>
      <c r="AT112" s="1126"/>
      <c r="AU112" s="1126"/>
      <c r="AV112" s="1126"/>
      <c r="AW112" s="408"/>
      <c r="AX112" s="1136">
        <v>7</v>
      </c>
      <c r="AY112" s="1128"/>
      <c r="AZ112" s="1128"/>
      <c r="BA112" s="1128"/>
      <c r="BB112" s="1128"/>
      <c r="BC112" s="1128"/>
      <c r="BD112" s="1128"/>
      <c r="BE112" s="1128"/>
      <c r="BF112" s="1128"/>
      <c r="BG112" s="1128"/>
      <c r="BH112" s="1128"/>
      <c r="BI112" s="1129"/>
      <c r="BJ112" s="1114">
        <v>7</v>
      </c>
      <c r="BK112" s="1115"/>
      <c r="BL112" s="1115"/>
      <c r="BM112" s="1115"/>
      <c r="BN112" s="1115"/>
      <c r="BO112" s="1115"/>
      <c r="BP112" s="1115"/>
      <c r="BQ112" s="1115"/>
      <c r="BR112" s="1115"/>
      <c r="BS112" s="1115"/>
      <c r="BT112" s="1115"/>
      <c r="BU112" s="1116"/>
      <c r="BV112" s="457">
        <v>4</v>
      </c>
      <c r="BW112" s="458"/>
      <c r="BX112" s="459"/>
      <c r="BY112" s="454">
        <v>7</v>
      </c>
      <c r="BZ112" s="455"/>
      <c r="CA112" s="456"/>
      <c r="CB112" s="71"/>
      <c r="CC112" s="3"/>
      <c r="CD112" s="72"/>
    </row>
    <row r="113" spans="1:82" s="5" customFormat="1" ht="21.75" customHeight="1">
      <c r="A113" s="412"/>
      <c r="B113" s="413"/>
      <c r="C113" s="413"/>
      <c r="D113" s="413"/>
      <c r="E113" s="413"/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4"/>
      <c r="AD113" s="828"/>
      <c r="AE113" s="829"/>
      <c r="AF113" s="772" t="s">
        <v>115</v>
      </c>
      <c r="AG113" s="772"/>
      <c r="AH113" s="772"/>
      <c r="AI113" s="772"/>
      <c r="AJ113" s="772"/>
      <c r="AK113" s="772"/>
      <c r="AL113" s="1120"/>
      <c r="AM113" s="1126"/>
      <c r="AN113" s="1126"/>
      <c r="AO113" s="1126"/>
      <c r="AP113" s="1126"/>
      <c r="AQ113" s="1126"/>
      <c r="AR113" s="1126"/>
      <c r="AS113" s="1126"/>
      <c r="AT113" s="1126"/>
      <c r="AU113" s="1126"/>
      <c r="AV113" s="1126"/>
      <c r="AW113" s="408"/>
      <c r="AX113" s="1136">
        <v>2</v>
      </c>
      <c r="AY113" s="1128"/>
      <c r="AZ113" s="1128"/>
      <c r="BA113" s="1128"/>
      <c r="BB113" s="1128"/>
      <c r="BC113" s="1128"/>
      <c r="BD113" s="1128"/>
      <c r="BE113" s="1128"/>
      <c r="BF113" s="1128"/>
      <c r="BG113" s="1128"/>
      <c r="BH113" s="1128"/>
      <c r="BI113" s="1129"/>
      <c r="BJ113" s="1114"/>
      <c r="BK113" s="1115"/>
      <c r="BL113" s="1115"/>
      <c r="BM113" s="1115"/>
      <c r="BN113" s="1115"/>
      <c r="BO113" s="1115"/>
      <c r="BP113" s="1115"/>
      <c r="BQ113" s="1115"/>
      <c r="BR113" s="1115"/>
      <c r="BS113" s="1115"/>
      <c r="BT113" s="1115"/>
      <c r="BU113" s="1116"/>
      <c r="BV113" s="457"/>
      <c r="BW113" s="458"/>
      <c r="BX113" s="459"/>
      <c r="BY113" s="454">
        <v>1</v>
      </c>
      <c r="BZ113" s="455"/>
      <c r="CA113" s="456"/>
      <c r="CB113" s="71"/>
      <c r="CC113" s="3"/>
      <c r="CD113" s="72"/>
    </row>
    <row r="114" spans="1:82" ht="30" customHeight="1">
      <c r="A114" s="412" t="s">
        <v>257</v>
      </c>
      <c r="B114" s="413"/>
      <c r="C114" s="413"/>
      <c r="D114" s="413"/>
      <c r="E114" s="413"/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4"/>
      <c r="AD114" s="828"/>
      <c r="AE114" s="829"/>
      <c r="AF114" s="772" t="s">
        <v>116</v>
      </c>
      <c r="AG114" s="772"/>
      <c r="AH114" s="772"/>
      <c r="AI114" s="772"/>
      <c r="AJ114" s="772"/>
      <c r="AK114" s="772"/>
      <c r="AL114" s="1120">
        <v>4</v>
      </c>
      <c r="AM114" s="1126"/>
      <c r="AN114" s="1126"/>
      <c r="AO114" s="1126"/>
      <c r="AP114" s="1126"/>
      <c r="AQ114" s="1126"/>
      <c r="AR114" s="1126"/>
      <c r="AS114" s="1126"/>
      <c r="AT114" s="1126"/>
      <c r="AU114" s="1126"/>
      <c r="AV114" s="1126"/>
      <c r="AW114" s="408"/>
      <c r="AX114" s="1136">
        <v>2</v>
      </c>
      <c r="AY114" s="1128"/>
      <c r="AZ114" s="1128"/>
      <c r="BA114" s="1128"/>
      <c r="BB114" s="1128"/>
      <c r="BC114" s="1128"/>
      <c r="BD114" s="1128"/>
      <c r="BE114" s="1128"/>
      <c r="BF114" s="1128"/>
      <c r="BG114" s="1128"/>
      <c r="BH114" s="1128"/>
      <c r="BI114" s="1129"/>
      <c r="BJ114" s="1114">
        <v>1</v>
      </c>
      <c r="BK114" s="1115"/>
      <c r="BL114" s="1115"/>
      <c r="BM114" s="1115"/>
      <c r="BN114" s="1115"/>
      <c r="BO114" s="1115"/>
      <c r="BP114" s="1115"/>
      <c r="BQ114" s="1115"/>
      <c r="BR114" s="1115"/>
      <c r="BS114" s="1115"/>
      <c r="BT114" s="1115"/>
      <c r="BU114" s="1116"/>
      <c r="BV114" s="457"/>
      <c r="BW114" s="458"/>
      <c r="BX114" s="459"/>
      <c r="BY114" s="454">
        <v>5</v>
      </c>
      <c r="BZ114" s="455"/>
      <c r="CA114" s="456"/>
      <c r="CB114" s="71"/>
      <c r="CC114" s="3"/>
      <c r="CD114" s="72"/>
    </row>
    <row r="115" spans="1:82" ht="30" customHeight="1">
      <c r="A115" s="412"/>
      <c r="B115" s="413"/>
      <c r="C115" s="413"/>
      <c r="D115" s="413"/>
      <c r="E115" s="413"/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4"/>
      <c r="AD115" s="828"/>
      <c r="AE115" s="829"/>
      <c r="AF115" s="1130" t="s">
        <v>150</v>
      </c>
      <c r="AG115" s="1131"/>
      <c r="AH115" s="1131"/>
      <c r="AI115" s="1131"/>
      <c r="AJ115" s="1131"/>
      <c r="AK115" s="1132"/>
      <c r="AL115" s="328"/>
      <c r="AM115" s="329"/>
      <c r="AN115" s="329"/>
      <c r="AO115" s="329"/>
      <c r="AP115" s="329"/>
      <c r="AQ115" s="329"/>
      <c r="AR115" s="329"/>
      <c r="AS115" s="329"/>
      <c r="AT115" s="329"/>
      <c r="AU115" s="329"/>
      <c r="AV115" s="329"/>
      <c r="AW115" s="330"/>
      <c r="AX115" s="457"/>
      <c r="AY115" s="458"/>
      <c r="AZ115" s="458"/>
      <c r="BA115" s="458"/>
      <c r="BB115" s="458"/>
      <c r="BC115" s="458"/>
      <c r="BD115" s="458"/>
      <c r="BE115" s="458"/>
      <c r="BF115" s="458"/>
      <c r="BG115" s="458"/>
      <c r="BH115" s="458"/>
      <c r="BI115" s="459"/>
      <c r="BJ115" s="229"/>
      <c r="BK115" s="230"/>
      <c r="BL115" s="230"/>
      <c r="BM115" s="230"/>
      <c r="BN115" s="230"/>
      <c r="BO115" s="230"/>
      <c r="BP115" s="230"/>
      <c r="BQ115" s="230"/>
      <c r="BR115" s="230"/>
      <c r="BS115" s="230"/>
      <c r="BT115" s="230"/>
      <c r="BU115" s="231"/>
      <c r="BV115" s="457"/>
      <c r="BW115" s="458"/>
      <c r="BX115" s="459"/>
      <c r="BY115" s="454">
        <v>1</v>
      </c>
      <c r="BZ115" s="455"/>
      <c r="CA115" s="456"/>
      <c r="CB115" s="71"/>
      <c r="CC115" s="3"/>
      <c r="CD115" s="72"/>
    </row>
    <row r="116" spans="1:82" ht="30" customHeight="1">
      <c r="A116" s="412"/>
      <c r="B116" s="413"/>
      <c r="C116" s="413"/>
      <c r="D116" s="413"/>
      <c r="E116" s="413"/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14"/>
      <c r="AD116" s="828"/>
      <c r="AE116" s="829"/>
      <c r="AF116" s="1130" t="s">
        <v>110</v>
      </c>
      <c r="AG116" s="1131"/>
      <c r="AH116" s="1131"/>
      <c r="AI116" s="1131"/>
      <c r="AJ116" s="1131"/>
      <c r="AK116" s="1132"/>
      <c r="AL116" s="328"/>
      <c r="AM116" s="329"/>
      <c r="AN116" s="329"/>
      <c r="AO116" s="329"/>
      <c r="AP116" s="329"/>
      <c r="AQ116" s="329"/>
      <c r="AR116" s="329"/>
      <c r="AS116" s="329"/>
      <c r="AT116" s="329"/>
      <c r="AU116" s="329"/>
      <c r="AV116" s="329"/>
      <c r="AW116" s="330"/>
      <c r="AX116" s="248"/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50"/>
      <c r="BJ116" s="229"/>
      <c r="BK116" s="230"/>
      <c r="BL116" s="230"/>
      <c r="BM116" s="230"/>
      <c r="BN116" s="230"/>
      <c r="BO116" s="230"/>
      <c r="BP116" s="230"/>
      <c r="BQ116" s="230"/>
      <c r="BR116" s="230"/>
      <c r="BS116" s="230"/>
      <c r="BT116" s="230"/>
      <c r="BU116" s="231"/>
      <c r="BV116" s="457"/>
      <c r="BW116" s="458"/>
      <c r="BX116" s="459"/>
      <c r="BY116" s="454">
        <v>2</v>
      </c>
      <c r="BZ116" s="455"/>
      <c r="CA116" s="456"/>
      <c r="CB116" s="71"/>
      <c r="CC116" s="3"/>
      <c r="CD116" s="72"/>
    </row>
    <row r="117" spans="1:82" ht="24.75" customHeight="1">
      <c r="A117" s="412"/>
      <c r="B117" s="413"/>
      <c r="C117" s="413"/>
      <c r="D117" s="413"/>
      <c r="E117" s="413"/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4"/>
      <c r="AD117" s="828"/>
      <c r="AE117" s="829"/>
      <c r="AF117" s="772" t="s">
        <v>117</v>
      </c>
      <c r="AG117" s="772"/>
      <c r="AH117" s="772"/>
      <c r="AI117" s="772"/>
      <c r="AJ117" s="772"/>
      <c r="AK117" s="772"/>
      <c r="AL117" s="1139">
        <f>SUM(AP96,AV96)</f>
        <v>5</v>
      </c>
      <c r="AM117" s="1126"/>
      <c r="AN117" s="1126"/>
      <c r="AO117" s="1126"/>
      <c r="AP117" s="1126"/>
      <c r="AQ117" s="1126"/>
      <c r="AR117" s="1126"/>
      <c r="AS117" s="1126"/>
      <c r="AT117" s="1126"/>
      <c r="AU117" s="1126"/>
      <c r="AV117" s="1126"/>
      <c r="AW117" s="408"/>
      <c r="AX117" s="1127">
        <v>11</v>
      </c>
      <c r="AY117" s="1128"/>
      <c r="AZ117" s="1128"/>
      <c r="BA117" s="1128"/>
      <c r="BB117" s="1128"/>
      <c r="BC117" s="1128"/>
      <c r="BD117" s="1128"/>
      <c r="BE117" s="1128"/>
      <c r="BF117" s="1128"/>
      <c r="BG117" s="1128"/>
      <c r="BH117" s="1128"/>
      <c r="BI117" s="1129"/>
      <c r="BJ117" s="1229">
        <v>5</v>
      </c>
      <c r="BK117" s="1115"/>
      <c r="BL117" s="1115"/>
      <c r="BM117" s="1115"/>
      <c r="BN117" s="1115"/>
      <c r="BO117" s="1115"/>
      <c r="BP117" s="1115"/>
      <c r="BQ117" s="1115"/>
      <c r="BR117" s="1115"/>
      <c r="BS117" s="1115"/>
      <c r="BT117" s="1115"/>
      <c r="BU117" s="1116"/>
      <c r="BV117" s="1125"/>
      <c r="BW117" s="458"/>
      <c r="BX117" s="459"/>
      <c r="BY117" s="466">
        <f>SUM(CA96)</f>
        <v>6</v>
      </c>
      <c r="BZ117" s="455"/>
      <c r="CA117" s="456"/>
      <c r="CB117" s="71"/>
      <c r="CC117" s="3"/>
      <c r="CD117" s="72"/>
    </row>
    <row r="118" spans="1:82" ht="22.5" customHeight="1" thickBot="1">
      <c r="A118" s="412"/>
      <c r="B118" s="413"/>
      <c r="C118" s="413"/>
      <c r="D118" s="413"/>
      <c r="E118" s="413"/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  <c r="AB118" s="413"/>
      <c r="AC118" s="414"/>
      <c r="AD118" s="828"/>
      <c r="AE118" s="829"/>
      <c r="AF118" s="772" t="s">
        <v>195</v>
      </c>
      <c r="AG118" s="772"/>
      <c r="AH118" s="772"/>
      <c r="AI118" s="772"/>
      <c r="AJ118" s="772"/>
      <c r="AK118" s="772"/>
      <c r="AL118" s="1133">
        <v>8</v>
      </c>
      <c r="AM118" s="1134"/>
      <c r="AN118" s="1134"/>
      <c r="AO118" s="1134"/>
      <c r="AP118" s="1134"/>
      <c r="AQ118" s="1134"/>
      <c r="AR118" s="1134"/>
      <c r="AS118" s="1134"/>
      <c r="AT118" s="1134"/>
      <c r="AU118" s="1134"/>
      <c r="AV118" s="1134"/>
      <c r="AW118" s="1135"/>
      <c r="AX118" s="1219">
        <v>11</v>
      </c>
      <c r="AY118" s="1220"/>
      <c r="AZ118" s="1220"/>
      <c r="BA118" s="1220"/>
      <c r="BB118" s="1220"/>
      <c r="BC118" s="1220"/>
      <c r="BD118" s="1220"/>
      <c r="BE118" s="1220"/>
      <c r="BF118" s="1220"/>
      <c r="BG118" s="1220"/>
      <c r="BH118" s="1220"/>
      <c r="BI118" s="1221"/>
      <c r="BJ118" s="1222">
        <v>7</v>
      </c>
      <c r="BK118" s="1223"/>
      <c r="BL118" s="1223"/>
      <c r="BM118" s="1223"/>
      <c r="BN118" s="1223"/>
      <c r="BO118" s="1223"/>
      <c r="BP118" s="1223"/>
      <c r="BQ118" s="1223"/>
      <c r="BR118" s="1223"/>
      <c r="BS118" s="1223"/>
      <c r="BT118" s="1223"/>
      <c r="BU118" s="1224"/>
      <c r="BV118" s="1122"/>
      <c r="BW118" s="1123"/>
      <c r="BX118" s="1124"/>
      <c r="BY118" s="467"/>
      <c r="BZ118" s="468"/>
      <c r="CA118" s="469"/>
      <c r="CB118" s="71"/>
      <c r="CC118" s="3"/>
      <c r="CD118" s="72"/>
    </row>
    <row r="119" spans="1:82" ht="24" customHeight="1" thickBot="1">
      <c r="A119" s="415"/>
      <c r="B119" s="416"/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  <c r="T119" s="416"/>
      <c r="U119" s="416"/>
      <c r="V119" s="416"/>
      <c r="W119" s="416"/>
      <c r="X119" s="416"/>
      <c r="Y119" s="416"/>
      <c r="Z119" s="416"/>
      <c r="AA119" s="416"/>
      <c r="AB119" s="416"/>
      <c r="AC119" s="417"/>
      <c r="AD119" s="830"/>
      <c r="AE119" s="831"/>
      <c r="AF119" s="767" t="s">
        <v>196</v>
      </c>
      <c r="AG119" s="767"/>
      <c r="AH119" s="767"/>
      <c r="AI119" s="767"/>
      <c r="AJ119" s="767"/>
      <c r="AK119" s="767"/>
      <c r="AL119" s="463">
        <f>SUM(AL118:BX118)</f>
        <v>26</v>
      </c>
      <c r="AM119" s="464"/>
      <c r="AN119" s="464"/>
      <c r="AO119" s="464"/>
      <c r="AP119" s="464"/>
      <c r="AQ119" s="464"/>
      <c r="AR119" s="464"/>
      <c r="AS119" s="464"/>
      <c r="AT119" s="464"/>
      <c r="AU119" s="464"/>
      <c r="AV119" s="464"/>
      <c r="AW119" s="464"/>
      <c r="AX119" s="464"/>
      <c r="AY119" s="464"/>
      <c r="AZ119" s="464"/>
      <c r="BA119" s="464"/>
      <c r="BB119" s="464"/>
      <c r="BC119" s="464"/>
      <c r="BD119" s="464"/>
      <c r="BE119" s="464"/>
      <c r="BF119" s="464"/>
      <c r="BG119" s="464"/>
      <c r="BH119" s="464"/>
      <c r="BI119" s="464"/>
      <c r="BJ119" s="464"/>
      <c r="BK119" s="464"/>
      <c r="BL119" s="464"/>
      <c r="BM119" s="464"/>
      <c r="BN119" s="464"/>
      <c r="BO119" s="464"/>
      <c r="BP119" s="464"/>
      <c r="BQ119" s="464"/>
      <c r="BR119" s="464"/>
      <c r="BS119" s="464"/>
      <c r="BT119" s="464"/>
      <c r="BU119" s="464"/>
      <c r="BV119" s="464"/>
      <c r="BW119" s="464"/>
      <c r="BX119" s="464"/>
      <c r="BY119" s="464"/>
      <c r="BZ119" s="464"/>
      <c r="CA119" s="465"/>
      <c r="CB119" s="71"/>
      <c r="CC119" s="3"/>
      <c r="CD119" s="72"/>
    </row>
    <row r="120" spans="1:82" ht="5.2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5"/>
      <c r="BZ120" s="15"/>
      <c r="CA120" s="15"/>
      <c r="CB120" s="6"/>
      <c r="CC120" s="6"/>
      <c r="CD120" s="6"/>
    </row>
    <row r="121" spans="1:82" ht="5.2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5"/>
      <c r="BZ121" s="15"/>
      <c r="CA121" s="15"/>
      <c r="CB121" s="6"/>
      <c r="CC121" s="6"/>
      <c r="CD121" s="6"/>
    </row>
    <row r="122" spans="1:82" ht="5.2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5"/>
      <c r="BZ122" s="15"/>
      <c r="CA122" s="15"/>
      <c r="CB122" s="6"/>
      <c r="CC122" s="6"/>
      <c r="CD122" s="6"/>
    </row>
    <row r="123" spans="1:82" ht="5.2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5"/>
      <c r="BZ123" s="15"/>
      <c r="CA123" s="15"/>
      <c r="CB123" s="6"/>
      <c r="CC123" s="6"/>
      <c r="CD123" s="6"/>
    </row>
    <row r="124" spans="1:79" ht="122.25" customHeight="1">
      <c r="A124" s="1212"/>
      <c r="B124" s="1212"/>
      <c r="C124" s="1216"/>
      <c r="D124" s="1216"/>
      <c r="E124" s="1216"/>
      <c r="F124" s="1216"/>
      <c r="G124" s="1216"/>
      <c r="H124" s="1216"/>
      <c r="I124" s="1216"/>
      <c r="J124" s="1216"/>
      <c r="K124" s="1216"/>
      <c r="L124" s="1216"/>
      <c r="M124" s="1216"/>
      <c r="N124" s="1216"/>
      <c r="O124" s="1216"/>
      <c r="P124" s="1216"/>
      <c r="Q124" s="1216"/>
      <c r="R124" s="1216"/>
      <c r="S124" s="1216"/>
      <c r="T124" s="1216"/>
      <c r="U124" s="1216"/>
      <c r="V124" s="1216"/>
      <c r="W124" s="1216"/>
      <c r="X124" s="1216"/>
      <c r="Y124" s="1216"/>
      <c r="Z124" s="1216"/>
      <c r="AA124" s="1216"/>
      <c r="AB124" s="1216"/>
      <c r="AC124" s="1216"/>
      <c r="AD124" s="1216"/>
      <c r="AE124" s="1216"/>
      <c r="AF124" s="1216"/>
      <c r="AG124" s="1216"/>
      <c r="AH124" s="1216"/>
      <c r="AI124" s="1216"/>
      <c r="AJ124" s="1216"/>
      <c r="AK124" s="1216"/>
      <c r="AL124" s="1216"/>
      <c r="AM124" s="1216"/>
      <c r="AN124" s="1216"/>
      <c r="AO124" s="1216"/>
      <c r="AP124" s="1216"/>
      <c r="AQ124" s="1216"/>
      <c r="AR124" s="1216"/>
      <c r="AS124" s="1216"/>
      <c r="AT124" s="1216"/>
      <c r="AU124" s="1216"/>
      <c r="AV124" s="1216"/>
      <c r="AW124" s="1216"/>
      <c r="AX124" s="1216"/>
      <c r="AY124" s="1216"/>
      <c r="AZ124" s="1216"/>
      <c r="BA124" s="1216"/>
      <c r="BB124" s="1216"/>
      <c r="BC124" s="1216"/>
      <c r="BD124" s="1216"/>
      <c r="BE124" s="1216"/>
      <c r="BF124" s="1216"/>
      <c r="BG124" s="1216"/>
      <c r="BH124" s="1216"/>
      <c r="BI124" s="1216"/>
      <c r="BJ124" s="1216"/>
      <c r="BK124" s="1216"/>
      <c r="BL124" s="1216"/>
      <c r="BM124" s="1216"/>
      <c r="BN124" s="1216"/>
      <c r="BO124" s="1216"/>
      <c r="BP124" s="1216"/>
      <c r="BQ124" s="1216"/>
      <c r="BR124" s="1216"/>
      <c r="BS124" s="1216"/>
      <c r="BT124" s="1216"/>
      <c r="BU124" s="1216"/>
      <c r="BV124" s="1216"/>
      <c r="BW124" s="1216"/>
      <c r="BX124" s="15"/>
      <c r="BY124" s="15"/>
      <c r="BZ124" s="15"/>
      <c r="CA124" s="15"/>
    </row>
    <row r="125" spans="1:79" ht="171" customHeight="1">
      <c r="A125" s="1212"/>
      <c r="B125" s="1212"/>
      <c r="C125" s="1216"/>
      <c r="D125" s="1216"/>
      <c r="E125" s="1216"/>
      <c r="F125" s="1216"/>
      <c r="G125" s="1216"/>
      <c r="H125" s="1216"/>
      <c r="I125" s="1216"/>
      <c r="J125" s="1216"/>
      <c r="K125" s="1216"/>
      <c r="L125" s="1216"/>
      <c r="M125" s="1216"/>
      <c r="N125" s="1216"/>
      <c r="O125" s="1216"/>
      <c r="P125" s="1216"/>
      <c r="Q125" s="1216"/>
      <c r="R125" s="1216"/>
      <c r="S125" s="1216"/>
      <c r="T125" s="1216"/>
      <c r="U125" s="1216"/>
      <c r="V125" s="1216"/>
      <c r="W125" s="1216"/>
      <c r="X125" s="1216"/>
      <c r="Y125" s="1216"/>
      <c r="Z125" s="1216"/>
      <c r="AA125" s="1216"/>
      <c r="AB125" s="1216"/>
      <c r="AC125" s="1216"/>
      <c r="AD125" s="1216"/>
      <c r="AE125" s="1216"/>
      <c r="AF125" s="1216"/>
      <c r="AG125" s="1216"/>
      <c r="AH125" s="1216"/>
      <c r="AI125" s="1216"/>
      <c r="AJ125" s="1216"/>
      <c r="AK125" s="1216"/>
      <c r="AL125" s="1216"/>
      <c r="AM125" s="1216"/>
      <c r="AN125" s="1216"/>
      <c r="AO125" s="1216"/>
      <c r="AP125" s="1216"/>
      <c r="AQ125" s="1216"/>
      <c r="AR125" s="1216"/>
      <c r="AS125" s="1216"/>
      <c r="AT125" s="1216"/>
      <c r="AU125" s="1216"/>
      <c r="AV125" s="1216"/>
      <c r="AW125" s="1216"/>
      <c r="AX125" s="1216"/>
      <c r="AY125" s="1216"/>
      <c r="AZ125" s="1216"/>
      <c r="BA125" s="1216"/>
      <c r="BB125" s="1216"/>
      <c r="BC125" s="1216"/>
      <c r="BD125" s="1216"/>
      <c r="BE125" s="1216"/>
      <c r="BF125" s="1216"/>
      <c r="BG125" s="1216"/>
      <c r="BH125" s="1216"/>
      <c r="BI125" s="1216"/>
      <c r="BJ125" s="1216"/>
      <c r="BK125" s="1216"/>
      <c r="BL125" s="1216"/>
      <c r="BM125" s="1216"/>
      <c r="BN125" s="1216"/>
      <c r="BO125" s="1216"/>
      <c r="BP125" s="1216"/>
      <c r="BQ125" s="1216"/>
      <c r="BR125" s="1216"/>
      <c r="BS125" s="1216"/>
      <c r="BT125" s="1216"/>
      <c r="BU125" s="1216"/>
      <c r="BV125" s="1216"/>
      <c r="BW125" s="1216"/>
      <c r="BX125" s="15"/>
      <c r="BY125" s="15"/>
      <c r="BZ125" s="15"/>
      <c r="CA125" s="15"/>
    </row>
    <row r="126" spans="1:79" ht="222" customHeight="1">
      <c r="A126" s="1212"/>
      <c r="B126" s="1212"/>
      <c r="C126" s="1216"/>
      <c r="D126" s="1216"/>
      <c r="E126" s="1216"/>
      <c r="F126" s="1216"/>
      <c r="G126" s="1216"/>
      <c r="H126" s="1216"/>
      <c r="I126" s="1216"/>
      <c r="J126" s="1216"/>
      <c r="K126" s="1216"/>
      <c r="L126" s="1216"/>
      <c r="M126" s="1216"/>
      <c r="N126" s="1216"/>
      <c r="O126" s="1216"/>
      <c r="P126" s="1216"/>
      <c r="Q126" s="1216"/>
      <c r="R126" s="1216"/>
      <c r="S126" s="1216"/>
      <c r="T126" s="1216"/>
      <c r="U126" s="1216"/>
      <c r="V126" s="1216"/>
      <c r="W126" s="1216"/>
      <c r="X126" s="1216"/>
      <c r="Y126" s="1216"/>
      <c r="Z126" s="1216"/>
      <c r="AA126" s="1216"/>
      <c r="AB126" s="1216"/>
      <c r="AC126" s="1216"/>
      <c r="AD126" s="1216"/>
      <c r="AE126" s="1216"/>
      <c r="AF126" s="1216"/>
      <c r="AG126" s="1216"/>
      <c r="AH126" s="1216"/>
      <c r="AI126" s="1216"/>
      <c r="AJ126" s="1216"/>
      <c r="AK126" s="1216"/>
      <c r="AL126" s="1216"/>
      <c r="AM126" s="1216"/>
      <c r="AN126" s="1216"/>
      <c r="AO126" s="1216"/>
      <c r="AP126" s="1216"/>
      <c r="AQ126" s="1216"/>
      <c r="AR126" s="1216"/>
      <c r="AS126" s="1216"/>
      <c r="AT126" s="1216"/>
      <c r="AU126" s="1216"/>
      <c r="AV126" s="1216"/>
      <c r="AW126" s="1216"/>
      <c r="AX126" s="1216"/>
      <c r="AY126" s="1216"/>
      <c r="AZ126" s="1216"/>
      <c r="BA126" s="1216"/>
      <c r="BB126" s="1216"/>
      <c r="BC126" s="1216"/>
      <c r="BD126" s="1216"/>
      <c r="BE126" s="1216"/>
      <c r="BF126" s="1216"/>
      <c r="BG126" s="1216"/>
      <c r="BH126" s="1216"/>
      <c r="BI126" s="1216"/>
      <c r="BJ126" s="1216"/>
      <c r="BK126" s="1216"/>
      <c r="BL126" s="1216"/>
      <c r="BM126" s="1216"/>
      <c r="BN126" s="1216"/>
      <c r="BO126" s="1216"/>
      <c r="BP126" s="1216"/>
      <c r="BQ126" s="1216"/>
      <c r="BR126" s="1216"/>
      <c r="BS126" s="1216"/>
      <c r="BT126" s="1216"/>
      <c r="BU126" s="1216"/>
      <c r="BV126" s="1216"/>
      <c r="BW126" s="59"/>
      <c r="BX126" s="15"/>
      <c r="BY126" s="15"/>
      <c r="BZ126" s="15"/>
      <c r="CA126" s="15"/>
    </row>
    <row r="127" spans="1:75" ht="213" customHeight="1">
      <c r="A127" s="1227"/>
      <c r="B127" s="1227"/>
      <c r="C127" s="1228"/>
      <c r="D127" s="1228"/>
      <c r="E127" s="1228"/>
      <c r="F127" s="1228"/>
      <c r="G127" s="1228"/>
      <c r="H127" s="1228"/>
      <c r="I127" s="1228"/>
      <c r="J127" s="1228"/>
      <c r="K127" s="1228"/>
      <c r="L127" s="1228"/>
      <c r="M127" s="1228"/>
      <c r="N127" s="1228"/>
      <c r="O127" s="1228"/>
      <c r="P127" s="1228"/>
      <c r="Q127" s="1228"/>
      <c r="R127" s="1228"/>
      <c r="S127" s="1228"/>
      <c r="T127" s="1228"/>
      <c r="U127" s="1228"/>
      <c r="V127" s="1228"/>
      <c r="W127" s="1228"/>
      <c r="X127" s="1228"/>
      <c r="Y127" s="1228"/>
      <c r="Z127" s="1228"/>
      <c r="AA127" s="1228"/>
      <c r="AB127" s="1228"/>
      <c r="AC127" s="1228"/>
      <c r="AD127" s="1228"/>
      <c r="AE127" s="1228"/>
      <c r="AF127" s="1228"/>
      <c r="AG127" s="1228"/>
      <c r="AH127" s="1228"/>
      <c r="AI127" s="1228"/>
      <c r="AJ127" s="1228"/>
      <c r="AK127" s="1228"/>
      <c r="AL127" s="1228"/>
      <c r="AM127" s="1228"/>
      <c r="AN127" s="1228"/>
      <c r="AO127" s="1228"/>
      <c r="AP127" s="1228"/>
      <c r="AQ127" s="1228"/>
      <c r="AR127" s="1228"/>
      <c r="AS127" s="1228"/>
      <c r="AT127" s="1228"/>
      <c r="AU127" s="1228"/>
      <c r="AV127" s="1228"/>
      <c r="AW127" s="1228"/>
      <c r="AX127" s="1228"/>
      <c r="AY127" s="1228"/>
      <c r="AZ127" s="1228"/>
      <c r="BA127" s="1228"/>
      <c r="BB127" s="1228"/>
      <c r="BC127" s="1228"/>
      <c r="BD127" s="1228"/>
      <c r="BE127" s="1228"/>
      <c r="BF127" s="1228"/>
      <c r="BG127" s="1228"/>
      <c r="BH127" s="1228"/>
      <c r="BI127" s="1228"/>
      <c r="BJ127" s="1228"/>
      <c r="BK127" s="1228"/>
      <c r="BL127" s="1228"/>
      <c r="BM127" s="1228"/>
      <c r="BN127" s="1228"/>
      <c r="BO127" s="1228"/>
      <c r="BP127" s="1228"/>
      <c r="BQ127" s="1228"/>
      <c r="BR127" s="1228"/>
      <c r="BS127" s="1228"/>
      <c r="BT127" s="1228"/>
      <c r="BU127" s="1228"/>
      <c r="BV127" s="1228"/>
      <c r="BW127" s="59"/>
    </row>
    <row r="128" spans="1:73" ht="43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</row>
    <row r="129" ht="43.5" customHeight="1"/>
    <row r="130" ht="43.5" customHeight="1"/>
    <row r="131" ht="43.5" customHeight="1"/>
    <row r="132" ht="43.5" customHeight="1"/>
    <row r="133" ht="43.5" customHeight="1"/>
    <row r="134" ht="43.5" customHeight="1"/>
    <row r="135" ht="43.5" customHeight="1"/>
    <row r="136" ht="43.5" customHeight="1"/>
    <row r="137" ht="43.5" customHeight="1"/>
    <row r="138" ht="43.5" customHeight="1"/>
    <row r="139" ht="43.5" customHeight="1"/>
    <row r="140" ht="43.5" customHeight="1"/>
    <row r="141" ht="43.5" customHeight="1"/>
    <row r="142" ht="43.5" customHeight="1"/>
    <row r="143" ht="43.5" customHeight="1"/>
    <row r="144" ht="43.5" customHeight="1"/>
    <row r="145" ht="43.5" customHeight="1"/>
    <row r="146" ht="43.5" customHeight="1"/>
    <row r="147" ht="43.5" customHeight="1"/>
    <row r="148" ht="43.5" customHeight="1"/>
    <row r="149" ht="43.5" customHeight="1"/>
    <row r="150" ht="43.5" customHeight="1"/>
    <row r="151" ht="43.5" customHeight="1"/>
    <row r="152" ht="43.5" customHeight="1"/>
    <row r="153" ht="43.5" customHeight="1"/>
    <row r="154" ht="43.5" customHeight="1"/>
    <row r="155" ht="43.5" customHeight="1"/>
    <row r="156" ht="43.5" customHeight="1"/>
    <row r="157" ht="43.5" customHeight="1"/>
    <row r="158" ht="43.5" customHeight="1"/>
    <row r="159" ht="43.5" customHeight="1"/>
    <row r="160" ht="43.5" customHeight="1"/>
    <row r="161" ht="43.5" customHeight="1"/>
    <row r="162" ht="43.5" customHeight="1"/>
  </sheetData>
  <sheetProtection/>
  <mergeCells count="1915">
    <mergeCell ref="AN86:AO86"/>
    <mergeCell ref="AF89:AG89"/>
    <mergeCell ref="AH87:AI87"/>
    <mergeCell ref="B1:BX1"/>
    <mergeCell ref="BH83:BI83"/>
    <mergeCell ref="BP83:BQ83"/>
    <mergeCell ref="BR83:BS83"/>
    <mergeCell ref="BD83:BE83"/>
    <mergeCell ref="AD83:AE83"/>
    <mergeCell ref="AF83:AG83"/>
    <mergeCell ref="AJ86:AK86"/>
    <mergeCell ref="AJ87:AK87"/>
    <mergeCell ref="AP89:AQ89"/>
    <mergeCell ref="AP87:AQ87"/>
    <mergeCell ref="BH92:BI92"/>
    <mergeCell ref="BF89:BG89"/>
    <mergeCell ref="BD92:BE92"/>
    <mergeCell ref="BF92:BG92"/>
    <mergeCell ref="AZ86:BA86"/>
    <mergeCell ref="BJ101:BO101"/>
    <mergeCell ref="BF87:BG87"/>
    <mergeCell ref="BD77:BE77"/>
    <mergeCell ref="AV86:AW86"/>
    <mergeCell ref="BB83:BC83"/>
    <mergeCell ref="AZ90:BA90"/>
    <mergeCell ref="BB86:BC86"/>
    <mergeCell ref="AV63:AW63"/>
    <mergeCell ref="AV62:AW62"/>
    <mergeCell ref="AV61:AW61"/>
    <mergeCell ref="V83:W83"/>
    <mergeCell ref="AH83:AI83"/>
    <mergeCell ref="AJ83:AK83"/>
    <mergeCell ref="AV83:AW83"/>
    <mergeCell ref="AP83:AQ83"/>
    <mergeCell ref="AL83:AM83"/>
    <mergeCell ref="Z83:AA83"/>
    <mergeCell ref="AZ56:BA56"/>
    <mergeCell ref="AZ60:BA60"/>
    <mergeCell ref="BB57:BC57"/>
    <mergeCell ref="AV65:AW65"/>
    <mergeCell ref="AL82:AM82"/>
    <mergeCell ref="AN78:AO78"/>
    <mergeCell ref="AT76:AU76"/>
    <mergeCell ref="AV60:AW60"/>
    <mergeCell ref="AV58:AW58"/>
    <mergeCell ref="AT58:AU58"/>
    <mergeCell ref="AZ54:BA54"/>
    <mergeCell ref="AZ55:BA55"/>
    <mergeCell ref="BF53:BG53"/>
    <mergeCell ref="AX53:AY53"/>
    <mergeCell ref="AZ53:BA53"/>
    <mergeCell ref="AZ57:BA57"/>
    <mergeCell ref="BD55:BE55"/>
    <mergeCell ref="BF54:BG54"/>
    <mergeCell ref="BF55:BG55"/>
    <mergeCell ref="BF56:BG56"/>
    <mergeCell ref="BB58:BC58"/>
    <mergeCell ref="AX56:AY56"/>
    <mergeCell ref="AV59:AW59"/>
    <mergeCell ref="BF59:BG59"/>
    <mergeCell ref="AZ58:BA58"/>
    <mergeCell ref="AX60:AY60"/>
    <mergeCell ref="AX57:AY57"/>
    <mergeCell ref="AX59:AY59"/>
    <mergeCell ref="BB60:BC60"/>
    <mergeCell ref="BB59:BC59"/>
    <mergeCell ref="AV47:AW47"/>
    <mergeCell ref="AX47:AY47"/>
    <mergeCell ref="BD48:BE48"/>
    <mergeCell ref="BD50:BE50"/>
    <mergeCell ref="AV48:AW48"/>
    <mergeCell ref="AX48:AY48"/>
    <mergeCell ref="AZ49:BA49"/>
    <mergeCell ref="AZ50:BA50"/>
    <mergeCell ref="AX51:AY51"/>
    <mergeCell ref="AX50:AY50"/>
    <mergeCell ref="BD49:BE49"/>
    <mergeCell ref="A127:B127"/>
    <mergeCell ref="C127:BV127"/>
    <mergeCell ref="BB90:BC90"/>
    <mergeCell ref="BB92:BC92"/>
    <mergeCell ref="BJ110:BU110"/>
    <mergeCell ref="BJ117:BU117"/>
    <mergeCell ref="AN89:AO89"/>
    <mergeCell ref="AT46:AU46"/>
    <mergeCell ref="BF46:BG46"/>
    <mergeCell ref="AX46:AY46"/>
    <mergeCell ref="AZ46:BA46"/>
    <mergeCell ref="AV46:AW46"/>
    <mergeCell ref="A124:B124"/>
    <mergeCell ref="C124:BW124"/>
    <mergeCell ref="AB88:AC88"/>
    <mergeCell ref="AD86:AE86"/>
    <mergeCell ref="AF87:AG87"/>
    <mergeCell ref="AP86:AQ86"/>
    <mergeCell ref="AL87:AM87"/>
    <mergeCell ref="C125:BW125"/>
    <mergeCell ref="AL112:AW112"/>
    <mergeCell ref="AL111:AW111"/>
    <mergeCell ref="BJ113:BU113"/>
    <mergeCell ref="BJ114:BU114"/>
    <mergeCell ref="AX118:BI118"/>
    <mergeCell ref="BJ118:BU118"/>
    <mergeCell ref="BB89:BC89"/>
    <mergeCell ref="BV111:BX111"/>
    <mergeCell ref="AX111:BI111"/>
    <mergeCell ref="A126:B126"/>
    <mergeCell ref="C126:BV126"/>
    <mergeCell ref="X93:Y93"/>
    <mergeCell ref="BV116:BX116"/>
    <mergeCell ref="BN93:BO93"/>
    <mergeCell ref="BV115:BX115"/>
    <mergeCell ref="AF115:AK115"/>
    <mergeCell ref="AF93:AG93"/>
    <mergeCell ref="A125:B125"/>
    <mergeCell ref="AJ82:AK82"/>
    <mergeCell ref="AL109:AW109"/>
    <mergeCell ref="AH100:AI100"/>
    <mergeCell ref="AJ100:AK100"/>
    <mergeCell ref="AF103:AG103"/>
    <mergeCell ref="AP96:AQ96"/>
    <mergeCell ref="AV96:AW96"/>
    <mergeCell ref="AL114:AW114"/>
    <mergeCell ref="AL89:AM89"/>
    <mergeCell ref="AL97:AW97"/>
    <mergeCell ref="AT92:AU92"/>
    <mergeCell ref="AR92:AS92"/>
    <mergeCell ref="AR90:AS90"/>
    <mergeCell ref="Z103:AA103"/>
    <mergeCell ref="AX114:BI114"/>
    <mergeCell ref="AH93:AI93"/>
    <mergeCell ref="P45:Q45"/>
    <mergeCell ref="N82:O82"/>
    <mergeCell ref="V103:W103"/>
    <mergeCell ref="AR103:AS103"/>
    <mergeCell ref="X103:Y103"/>
    <mergeCell ref="AB103:AC103"/>
    <mergeCell ref="AH103:AI103"/>
    <mergeCell ref="AJ103:AK103"/>
    <mergeCell ref="AJ89:AK89"/>
    <mergeCell ref="AL90:AM90"/>
    <mergeCell ref="C83:M83"/>
    <mergeCell ref="N83:O83"/>
    <mergeCell ref="P83:Q83"/>
    <mergeCell ref="R100:S100"/>
    <mergeCell ref="R83:S83"/>
    <mergeCell ref="R82:S82"/>
    <mergeCell ref="T100:U100"/>
    <mergeCell ref="AF96:AG97"/>
    <mergeCell ref="A103:B103"/>
    <mergeCell ref="C103:M103"/>
    <mergeCell ref="N103:O103"/>
    <mergeCell ref="AB100:AC100"/>
    <mergeCell ref="Z98:AA98"/>
    <mergeCell ref="Z96:AA97"/>
    <mergeCell ref="AB98:AC98"/>
    <mergeCell ref="R101:S101"/>
    <mergeCell ref="N98:O98"/>
    <mergeCell ref="A45:B45"/>
    <mergeCell ref="N101:O101"/>
    <mergeCell ref="P101:Q101"/>
    <mergeCell ref="C53:M53"/>
    <mergeCell ref="P46:Q46"/>
    <mergeCell ref="A50:B50"/>
    <mergeCell ref="A46:B46"/>
    <mergeCell ref="C46:M46"/>
    <mergeCell ref="N45:O45"/>
    <mergeCell ref="N46:O46"/>
    <mergeCell ref="C33:M36"/>
    <mergeCell ref="A42:B42"/>
    <mergeCell ref="N42:O42"/>
    <mergeCell ref="C49:M49"/>
    <mergeCell ref="C42:M42"/>
    <mergeCell ref="C45:M45"/>
    <mergeCell ref="N43:O43"/>
    <mergeCell ref="C43:M43"/>
    <mergeCell ref="C44:M44"/>
    <mergeCell ref="A29:J29"/>
    <mergeCell ref="P36:Q36"/>
    <mergeCell ref="N33:U35"/>
    <mergeCell ref="A39:B39"/>
    <mergeCell ref="A33:B36"/>
    <mergeCell ref="A37:B37"/>
    <mergeCell ref="A38:B38"/>
    <mergeCell ref="N36:O36"/>
    <mergeCell ref="N37:O37"/>
    <mergeCell ref="C37:M37"/>
    <mergeCell ref="AH89:AI89"/>
    <mergeCell ref="AJ96:AK97"/>
    <mergeCell ref="P40:Q40"/>
    <mergeCell ref="AN82:AO82"/>
    <mergeCell ref="X53:Y53"/>
    <mergeCell ref="R53:S53"/>
    <mergeCell ref="V96:W97"/>
    <mergeCell ref="AL76:AM76"/>
    <mergeCell ref="AH96:AI97"/>
    <mergeCell ref="Z46:AA46"/>
    <mergeCell ref="AP46:AQ46"/>
    <mergeCell ref="BJ66:BK66"/>
    <mergeCell ref="BN71:BO71"/>
    <mergeCell ref="AR52:AS52"/>
    <mergeCell ref="AX49:AY49"/>
    <mergeCell ref="AT49:AU49"/>
    <mergeCell ref="AT51:AU51"/>
    <mergeCell ref="BB67:BC67"/>
    <mergeCell ref="BB65:BC65"/>
    <mergeCell ref="BD71:BE71"/>
    <mergeCell ref="AV44:AW44"/>
    <mergeCell ref="AV45:AW45"/>
    <mergeCell ref="BH44:BI44"/>
    <mergeCell ref="AX45:AY45"/>
    <mergeCell ref="AR36:AS36"/>
    <mergeCell ref="AR46:AS46"/>
    <mergeCell ref="AT43:AU43"/>
    <mergeCell ref="AT44:AU44"/>
    <mergeCell ref="BB38:BC38"/>
    <mergeCell ref="BD41:BE41"/>
    <mergeCell ref="BF50:BG50"/>
    <mergeCell ref="BT38:BU38"/>
    <mergeCell ref="BN46:BO46"/>
    <mergeCell ref="BN66:BO66"/>
    <mergeCell ref="BH50:BI50"/>
    <mergeCell ref="BH48:BI48"/>
    <mergeCell ref="BL66:BM66"/>
    <mergeCell ref="BN56:BO56"/>
    <mergeCell ref="BP60:BQ60"/>
    <mergeCell ref="BL60:BM60"/>
    <mergeCell ref="BV34:BX34"/>
    <mergeCell ref="BV35:BX35"/>
    <mergeCell ref="BR36:BS36"/>
    <mergeCell ref="BH56:BI56"/>
    <mergeCell ref="BT96:BU96"/>
    <mergeCell ref="AX108:BI108"/>
    <mergeCell ref="AZ45:BA45"/>
    <mergeCell ref="BD44:BE44"/>
    <mergeCell ref="AX44:AY44"/>
    <mergeCell ref="BH41:BI41"/>
    <mergeCell ref="BD74:BE74"/>
    <mergeCell ref="BL71:BM71"/>
    <mergeCell ref="AX103:AY103"/>
    <mergeCell ref="AX96:AY96"/>
    <mergeCell ref="BP66:BQ66"/>
    <mergeCell ref="AZ39:BA39"/>
    <mergeCell ref="AZ96:BA96"/>
    <mergeCell ref="AX86:AY86"/>
    <mergeCell ref="BD90:BE90"/>
    <mergeCell ref="BP67:BQ67"/>
    <mergeCell ref="BD104:BI104"/>
    <mergeCell ref="AX107:BI107"/>
    <mergeCell ref="BL96:BM96"/>
    <mergeCell ref="AX97:BI97"/>
    <mergeCell ref="AZ103:BA103"/>
    <mergeCell ref="BJ104:BO104"/>
    <mergeCell ref="BB96:BC96"/>
    <mergeCell ref="BL98:BM98"/>
    <mergeCell ref="BJ96:BK96"/>
    <mergeCell ref="AZ98:BA98"/>
    <mergeCell ref="AL110:AW110"/>
    <mergeCell ref="AX105:BC105"/>
    <mergeCell ref="AL118:AW118"/>
    <mergeCell ref="AX110:BI110"/>
    <mergeCell ref="AX112:BI112"/>
    <mergeCell ref="AX113:BI113"/>
    <mergeCell ref="AX109:BI109"/>
    <mergeCell ref="AL107:AW107"/>
    <mergeCell ref="AL108:AW108"/>
    <mergeCell ref="AL117:AW117"/>
    <mergeCell ref="AF118:AK118"/>
    <mergeCell ref="BJ112:BU112"/>
    <mergeCell ref="AF114:AK114"/>
    <mergeCell ref="AL113:AW113"/>
    <mergeCell ref="AF112:AK112"/>
    <mergeCell ref="AF113:AK113"/>
    <mergeCell ref="BP77:BQ77"/>
    <mergeCell ref="BP86:BQ86"/>
    <mergeCell ref="BP82:BQ82"/>
    <mergeCell ref="BP96:BQ96"/>
    <mergeCell ref="BV118:BX118"/>
    <mergeCell ref="BV114:BX114"/>
    <mergeCell ref="BV117:BX117"/>
    <mergeCell ref="BV113:BX113"/>
    <mergeCell ref="BJ111:BU111"/>
    <mergeCell ref="BJ86:BK86"/>
    <mergeCell ref="BR82:BS82"/>
    <mergeCell ref="BD98:BE98"/>
    <mergeCell ref="BF98:BG98"/>
    <mergeCell ref="BH98:BI98"/>
    <mergeCell ref="BR96:BS96"/>
    <mergeCell ref="BJ98:BK98"/>
    <mergeCell ref="BF90:BG90"/>
    <mergeCell ref="BF86:BG86"/>
    <mergeCell ref="BD82:BE82"/>
    <mergeCell ref="BD86:BE86"/>
    <mergeCell ref="BV108:BX108"/>
    <mergeCell ref="BJ106:BO106"/>
    <mergeCell ref="BJ108:BU108"/>
    <mergeCell ref="BV109:BX109"/>
    <mergeCell ref="BV110:BX110"/>
    <mergeCell ref="BN84:BO84"/>
    <mergeCell ref="BP89:BQ89"/>
    <mergeCell ref="BJ107:BU107"/>
    <mergeCell ref="BP105:BU105"/>
    <mergeCell ref="BJ109:BU109"/>
    <mergeCell ref="BV104:BX104"/>
    <mergeCell ref="BV106:BX106"/>
    <mergeCell ref="BV107:BX107"/>
    <mergeCell ref="BR80:BS80"/>
    <mergeCell ref="BT80:BU80"/>
    <mergeCell ref="BR81:BS81"/>
    <mergeCell ref="BV97:BX97"/>
    <mergeCell ref="BJ97:BU97"/>
    <mergeCell ref="BN96:BO96"/>
    <mergeCell ref="BT84:BU84"/>
    <mergeCell ref="BT65:BU65"/>
    <mergeCell ref="BP65:BQ65"/>
    <mergeCell ref="BN65:BO65"/>
    <mergeCell ref="BJ62:BK62"/>
    <mergeCell ref="BL62:BM62"/>
    <mergeCell ref="BJ63:BK63"/>
    <mergeCell ref="BN62:BO62"/>
    <mergeCell ref="BP62:BQ62"/>
    <mergeCell ref="BR62:BS62"/>
    <mergeCell ref="BT81:BU81"/>
    <mergeCell ref="BT62:BU62"/>
    <mergeCell ref="BR38:BS38"/>
    <mergeCell ref="BR57:BS57"/>
    <mergeCell ref="BP38:BQ38"/>
    <mergeCell ref="BN57:BO57"/>
    <mergeCell ref="BP57:BQ57"/>
    <mergeCell ref="BN38:BO38"/>
    <mergeCell ref="BN40:BO40"/>
    <mergeCell ref="BP40:BQ40"/>
    <mergeCell ref="BT57:BU57"/>
    <mergeCell ref="BR61:BS61"/>
    <mergeCell ref="BJ60:BK60"/>
    <mergeCell ref="BR60:BS60"/>
    <mergeCell ref="BN55:BO55"/>
    <mergeCell ref="BN59:BO59"/>
    <mergeCell ref="BL57:BM57"/>
    <mergeCell ref="BJ57:BK57"/>
    <mergeCell ref="BR66:BS66"/>
    <mergeCell ref="BL68:BM68"/>
    <mergeCell ref="BN68:BO68"/>
    <mergeCell ref="BD76:BE76"/>
    <mergeCell ref="BH64:BI64"/>
    <mergeCell ref="BH63:BI63"/>
    <mergeCell ref="BD73:BE73"/>
    <mergeCell ref="BD69:BE69"/>
    <mergeCell ref="BD70:BE70"/>
    <mergeCell ref="BH70:BI70"/>
    <mergeCell ref="BH66:BI66"/>
    <mergeCell ref="BB70:BC70"/>
    <mergeCell ref="BB68:BC68"/>
    <mergeCell ref="BF70:BG70"/>
    <mergeCell ref="BF67:BG67"/>
    <mergeCell ref="BB69:BC69"/>
    <mergeCell ref="BF68:BG68"/>
    <mergeCell ref="BB66:BC66"/>
    <mergeCell ref="AV75:AW75"/>
    <mergeCell ref="AZ73:BA73"/>
    <mergeCell ref="AX73:AY73"/>
    <mergeCell ref="AZ74:BA74"/>
    <mergeCell ref="AX74:AY74"/>
    <mergeCell ref="AZ76:BA76"/>
    <mergeCell ref="AV73:AW73"/>
    <mergeCell ref="AV76:AW76"/>
    <mergeCell ref="AF86:AG86"/>
    <mergeCell ref="AL80:AM80"/>
    <mergeCell ref="AL81:AM81"/>
    <mergeCell ref="AX81:AY81"/>
    <mergeCell ref="AL79:AM79"/>
    <mergeCell ref="AX78:AY78"/>
    <mergeCell ref="AF82:AG82"/>
    <mergeCell ref="AN83:AO83"/>
    <mergeCell ref="AT80:AU80"/>
    <mergeCell ref="AT78:AU78"/>
    <mergeCell ref="AF90:AG90"/>
    <mergeCell ref="AH90:AI90"/>
    <mergeCell ref="AP92:AQ92"/>
    <mergeCell ref="AJ90:AK90"/>
    <mergeCell ref="AF91:AG91"/>
    <mergeCell ref="AN92:AO92"/>
    <mergeCell ref="AJ92:AK92"/>
    <mergeCell ref="AH92:AI92"/>
    <mergeCell ref="AP90:AQ90"/>
    <mergeCell ref="AL92:AM92"/>
    <mergeCell ref="Z80:AA80"/>
    <mergeCell ref="AB82:AC82"/>
    <mergeCell ref="AB87:AC87"/>
    <mergeCell ref="AB81:AC81"/>
    <mergeCell ref="AH82:AI82"/>
    <mergeCell ref="AH80:AI80"/>
    <mergeCell ref="AD82:AE82"/>
    <mergeCell ref="AD80:AE80"/>
    <mergeCell ref="AF81:AG81"/>
    <mergeCell ref="AH86:AI86"/>
    <mergeCell ref="BT37:BU37"/>
    <mergeCell ref="AJ80:AK80"/>
    <mergeCell ref="BT74:BU74"/>
    <mergeCell ref="AJ81:AK81"/>
    <mergeCell ref="AF80:AG80"/>
    <mergeCell ref="AH81:AI81"/>
    <mergeCell ref="AZ81:BA81"/>
    <mergeCell ref="BD81:BE81"/>
    <mergeCell ref="BT78:BU78"/>
    <mergeCell ref="BR78:BS78"/>
    <mergeCell ref="AJ47:AK47"/>
    <mergeCell ref="BT77:BU77"/>
    <mergeCell ref="BR65:BS65"/>
    <mergeCell ref="BP35:BU35"/>
    <mergeCell ref="BD80:BE80"/>
    <mergeCell ref="BH38:BI38"/>
    <mergeCell ref="BF38:BG38"/>
    <mergeCell ref="BH61:BI61"/>
    <mergeCell ref="BD46:BE46"/>
    <mergeCell ref="BR40:BS40"/>
    <mergeCell ref="AJ78:AK78"/>
    <mergeCell ref="AJ69:AK69"/>
    <mergeCell ref="AJ63:AK63"/>
    <mergeCell ref="AJ57:AK57"/>
    <mergeCell ref="BT66:BU66"/>
    <mergeCell ref="BT40:BU40"/>
    <mergeCell ref="BR77:BS77"/>
    <mergeCell ref="AJ77:AK77"/>
    <mergeCell ref="AJ51:AK51"/>
    <mergeCell ref="AN40:AO40"/>
    <mergeCell ref="AD55:AE55"/>
    <mergeCell ref="AF55:AG55"/>
    <mergeCell ref="X69:Y69"/>
    <mergeCell ref="AJ79:AK79"/>
    <mergeCell ref="AJ76:AK76"/>
    <mergeCell ref="AD77:AE77"/>
    <mergeCell ref="AD72:AE72"/>
    <mergeCell ref="AD71:AE71"/>
    <mergeCell ref="AF72:AG72"/>
    <mergeCell ref="AH72:AI72"/>
    <mergeCell ref="AD58:AE58"/>
    <mergeCell ref="AB59:AC59"/>
    <mergeCell ref="AB58:AC58"/>
    <mergeCell ref="AF56:AG56"/>
    <mergeCell ref="AD56:AE56"/>
    <mergeCell ref="AD57:AE57"/>
    <mergeCell ref="AB53:AC53"/>
    <mergeCell ref="X57:Y57"/>
    <mergeCell ref="Z57:AA57"/>
    <mergeCell ref="AB57:AC57"/>
    <mergeCell ref="AB54:AC54"/>
    <mergeCell ref="Z55:AA55"/>
    <mergeCell ref="X54:Y54"/>
    <mergeCell ref="Z54:AA54"/>
    <mergeCell ref="AB55:AC55"/>
    <mergeCell ref="AB56:AC56"/>
    <mergeCell ref="AD53:AE53"/>
    <mergeCell ref="AF54:AG54"/>
    <mergeCell ref="AF50:AG50"/>
    <mergeCell ref="AD50:AE50"/>
    <mergeCell ref="AB50:AC50"/>
    <mergeCell ref="AB47:AC47"/>
    <mergeCell ref="AD49:AE49"/>
    <mergeCell ref="AF48:AG48"/>
    <mergeCell ref="AD47:AE47"/>
    <mergeCell ref="AB49:AC49"/>
    <mergeCell ref="AB48:AC48"/>
    <mergeCell ref="AD48:AE48"/>
    <mergeCell ref="AB52:AC52"/>
    <mergeCell ref="AD51:AE51"/>
    <mergeCell ref="AD52:AE52"/>
    <mergeCell ref="AB51:AC51"/>
    <mergeCell ref="V53:W53"/>
    <mergeCell ref="N54:O54"/>
    <mergeCell ref="V54:W54"/>
    <mergeCell ref="Z53:AA53"/>
    <mergeCell ref="AH51:AI51"/>
    <mergeCell ref="X52:Y52"/>
    <mergeCell ref="AF51:AG51"/>
    <mergeCell ref="AF52:AG52"/>
    <mergeCell ref="AD54:AE54"/>
    <mergeCell ref="Z52:AA52"/>
    <mergeCell ref="AH45:AI45"/>
    <mergeCell ref="X45:Y45"/>
    <mergeCell ref="AP38:AQ38"/>
    <mergeCell ref="X47:Y47"/>
    <mergeCell ref="AB45:AC45"/>
    <mergeCell ref="AF45:AG45"/>
    <mergeCell ref="Z45:AA45"/>
    <mergeCell ref="AF46:AG46"/>
    <mergeCell ref="Z47:AA47"/>
    <mergeCell ref="AF47:AG47"/>
    <mergeCell ref="AR37:AS37"/>
    <mergeCell ref="AR38:AS38"/>
    <mergeCell ref="AR39:AS39"/>
    <mergeCell ref="AR40:AS40"/>
    <mergeCell ref="AP37:AQ37"/>
    <mergeCell ref="AR42:AS42"/>
    <mergeCell ref="AH49:AI49"/>
    <mergeCell ref="AP49:AQ49"/>
    <mergeCell ref="AP51:AQ51"/>
    <mergeCell ref="Z43:AA43"/>
    <mergeCell ref="AB43:AC43"/>
    <mergeCell ref="AJ48:AK48"/>
    <mergeCell ref="AH46:AI46"/>
    <mergeCell ref="Z49:AA49"/>
    <mergeCell ref="AH47:AI47"/>
    <mergeCell ref="AL47:AM47"/>
    <mergeCell ref="AP45:AQ45"/>
    <mergeCell ref="AP41:AQ41"/>
    <mergeCell ref="AT42:AU42"/>
    <mergeCell ref="X43:Y43"/>
    <mergeCell ref="AH40:AI40"/>
    <mergeCell ref="AN45:AO45"/>
    <mergeCell ref="AR41:AS41"/>
    <mergeCell ref="AR43:AS43"/>
    <mergeCell ref="AD45:AE45"/>
    <mergeCell ref="AB42:AC42"/>
    <mergeCell ref="AL38:AM38"/>
    <mergeCell ref="AL42:AM42"/>
    <mergeCell ref="AJ39:AK39"/>
    <mergeCell ref="AL39:AM39"/>
    <mergeCell ref="AN38:AO38"/>
    <mergeCell ref="AN52:AO52"/>
    <mergeCell ref="AJ49:AK49"/>
    <mergeCell ref="AL44:AM44"/>
    <mergeCell ref="AJ46:AK46"/>
    <mergeCell ref="AL46:AM46"/>
    <mergeCell ref="AL48:AM48"/>
    <mergeCell ref="AJ45:AK45"/>
    <mergeCell ref="AN41:AO41"/>
    <mergeCell ref="AN43:AO43"/>
    <mergeCell ref="AR45:AS45"/>
    <mergeCell ref="AP42:AQ42"/>
    <mergeCell ref="AJ42:AK42"/>
    <mergeCell ref="AP43:AQ43"/>
    <mergeCell ref="AL45:AM45"/>
    <mergeCell ref="AN46:AO46"/>
    <mergeCell ref="AF42:AG42"/>
    <mergeCell ref="AT45:AU45"/>
    <mergeCell ref="AP39:AQ39"/>
    <mergeCell ref="AR44:AS44"/>
    <mergeCell ref="AN42:AO42"/>
    <mergeCell ref="AJ40:AK40"/>
    <mergeCell ref="AH43:AI43"/>
    <mergeCell ref="AT39:AU39"/>
    <mergeCell ref="AP40:AQ40"/>
    <mergeCell ref="AJ43:AK43"/>
    <mergeCell ref="AJ44:AK44"/>
    <mergeCell ref="AN44:AO44"/>
    <mergeCell ref="AL43:AM43"/>
    <mergeCell ref="AP44:AQ44"/>
    <mergeCell ref="AF41:AG41"/>
    <mergeCell ref="AT63:AU63"/>
    <mergeCell ref="AT61:AU61"/>
    <mergeCell ref="AT62:AU62"/>
    <mergeCell ref="AR60:AS60"/>
    <mergeCell ref="AR59:AS59"/>
    <mergeCell ref="AT57:AU57"/>
    <mergeCell ref="AR61:AS61"/>
    <mergeCell ref="AR58:AS58"/>
    <mergeCell ref="AR57:AS57"/>
    <mergeCell ref="AT59:AU59"/>
    <mergeCell ref="AV52:AW52"/>
    <mergeCell ref="AV56:AW56"/>
    <mergeCell ref="AR55:AS55"/>
    <mergeCell ref="AR56:AS56"/>
    <mergeCell ref="AT56:AU56"/>
    <mergeCell ref="AX55:AY55"/>
    <mergeCell ref="AV55:AW55"/>
    <mergeCell ref="AX54:AY54"/>
    <mergeCell ref="AV53:AW53"/>
    <mergeCell ref="AX58:AY58"/>
    <mergeCell ref="AV57:AW57"/>
    <mergeCell ref="AT53:AU53"/>
    <mergeCell ref="AR54:AS54"/>
    <mergeCell ref="AT54:AU54"/>
    <mergeCell ref="AT55:AU55"/>
    <mergeCell ref="AL55:AM55"/>
    <mergeCell ref="AP54:AQ54"/>
    <mergeCell ref="AJ62:AK62"/>
    <mergeCell ref="AN56:AO56"/>
    <mergeCell ref="AL60:AM60"/>
    <mergeCell ref="AN53:AO53"/>
    <mergeCell ref="AL59:AM59"/>
    <mergeCell ref="AL56:AM56"/>
    <mergeCell ref="AL57:AM57"/>
    <mergeCell ref="AJ59:AK59"/>
    <mergeCell ref="AN59:AO59"/>
    <mergeCell ref="AL58:AM58"/>
    <mergeCell ref="AN58:AO58"/>
    <mergeCell ref="AL51:AM51"/>
    <mergeCell ref="AD44:AE44"/>
    <mergeCell ref="AH44:AI44"/>
    <mergeCell ref="AD46:AE46"/>
    <mergeCell ref="AH48:AI48"/>
    <mergeCell ref="AF49:AG49"/>
    <mergeCell ref="AF44:AG44"/>
    <mergeCell ref="AL52:AM52"/>
    <mergeCell ref="AN54:AO54"/>
    <mergeCell ref="AN49:AO49"/>
    <mergeCell ref="AV54:AW54"/>
    <mergeCell ref="AR50:AS50"/>
    <mergeCell ref="AN50:AO50"/>
    <mergeCell ref="AP53:AQ53"/>
    <mergeCell ref="AP52:AQ52"/>
    <mergeCell ref="AT50:AU50"/>
    <mergeCell ref="AT52:AU52"/>
    <mergeCell ref="AV51:AW51"/>
    <mergeCell ref="AR53:AS53"/>
    <mergeCell ref="AP47:AQ47"/>
    <mergeCell ref="AP48:AQ48"/>
    <mergeCell ref="AN51:AO51"/>
    <mergeCell ref="AT47:AU47"/>
    <mergeCell ref="AR48:AS48"/>
    <mergeCell ref="AP50:AQ50"/>
    <mergeCell ref="AR51:AS51"/>
    <mergeCell ref="AT48:AU48"/>
    <mergeCell ref="AR47:AS47"/>
    <mergeCell ref="AR49:AS49"/>
    <mergeCell ref="AX52:AY52"/>
    <mergeCell ref="AV49:AW49"/>
    <mergeCell ref="AZ52:BA52"/>
    <mergeCell ref="AZ42:BA42"/>
    <mergeCell ref="AZ44:BA44"/>
    <mergeCell ref="AZ43:BA43"/>
    <mergeCell ref="AX43:AY43"/>
    <mergeCell ref="AV43:AW43"/>
    <mergeCell ref="AZ51:BA51"/>
    <mergeCell ref="AZ48:BA48"/>
    <mergeCell ref="BD43:BE43"/>
    <mergeCell ref="AZ47:BA47"/>
    <mergeCell ref="BD47:BE47"/>
    <mergeCell ref="BF47:BG47"/>
    <mergeCell ref="BD42:BE42"/>
    <mergeCell ref="BF40:BG40"/>
    <mergeCell ref="BF41:BG41"/>
    <mergeCell ref="BF44:BG44"/>
    <mergeCell ref="AZ40:BA40"/>
    <mergeCell ref="AX39:AY39"/>
    <mergeCell ref="AX40:AY40"/>
    <mergeCell ref="AZ38:BA38"/>
    <mergeCell ref="AZ41:BA41"/>
    <mergeCell ref="BH39:BI39"/>
    <mergeCell ref="BF39:BG39"/>
    <mergeCell ref="AV41:AW41"/>
    <mergeCell ref="BD38:BE38"/>
    <mergeCell ref="AZ37:BA37"/>
    <mergeCell ref="AX37:AY37"/>
    <mergeCell ref="BD39:BE39"/>
    <mergeCell ref="BD40:BE40"/>
    <mergeCell ref="AX38:AY38"/>
    <mergeCell ref="AV38:AW38"/>
    <mergeCell ref="AX41:AY41"/>
    <mergeCell ref="BB39:BC39"/>
    <mergeCell ref="AX42:AY42"/>
    <mergeCell ref="AH42:AI42"/>
    <mergeCell ref="AT38:AU38"/>
    <mergeCell ref="AH38:AI38"/>
    <mergeCell ref="AH39:AI39"/>
    <mergeCell ref="AT41:AU41"/>
    <mergeCell ref="AH41:AI41"/>
    <mergeCell ref="AJ38:AK38"/>
    <mergeCell ref="AL40:AM40"/>
    <mergeCell ref="AL41:AM41"/>
    <mergeCell ref="AF43:AG43"/>
    <mergeCell ref="AV42:AW42"/>
    <mergeCell ref="AV39:AW39"/>
    <mergeCell ref="AV50:AW50"/>
    <mergeCell ref="AN39:AO39"/>
    <mergeCell ref="AV40:AW40"/>
    <mergeCell ref="AH50:AI50"/>
    <mergeCell ref="AJ50:AK50"/>
    <mergeCell ref="AT40:AU40"/>
    <mergeCell ref="AN47:AO47"/>
    <mergeCell ref="AD38:AE39"/>
    <mergeCell ref="AF38:AG38"/>
    <mergeCell ref="AD33:AK34"/>
    <mergeCell ref="AF35:AK35"/>
    <mergeCell ref="X35:Y36"/>
    <mergeCell ref="Z35:AA36"/>
    <mergeCell ref="AF36:AG36"/>
    <mergeCell ref="AH36:AI36"/>
    <mergeCell ref="AJ36:AK36"/>
    <mergeCell ref="X33:AC34"/>
    <mergeCell ref="Z38:AA39"/>
    <mergeCell ref="AB38:AC39"/>
    <mergeCell ref="AD40:AE40"/>
    <mergeCell ref="N41:O41"/>
    <mergeCell ref="AD42:AE42"/>
    <mergeCell ref="Z41:AA41"/>
    <mergeCell ref="AB41:AC41"/>
    <mergeCell ref="Z40:AA40"/>
    <mergeCell ref="AB40:AC40"/>
    <mergeCell ref="Z42:AA42"/>
    <mergeCell ref="X40:Y40"/>
    <mergeCell ref="V37:W37"/>
    <mergeCell ref="C40:M40"/>
    <mergeCell ref="C41:M41"/>
    <mergeCell ref="P37:Q37"/>
    <mergeCell ref="P38:Q38"/>
    <mergeCell ref="P39:Q39"/>
    <mergeCell ref="C38:M39"/>
    <mergeCell ref="N40:O40"/>
    <mergeCell ref="N39:O39"/>
    <mergeCell ref="X68:Y68"/>
    <mergeCell ref="Z67:AA67"/>
    <mergeCell ref="AD69:AE69"/>
    <mergeCell ref="X41:Y41"/>
    <mergeCell ref="X42:Y42"/>
    <mergeCell ref="N38:O38"/>
    <mergeCell ref="X46:Y46"/>
    <mergeCell ref="X44:Y44"/>
    <mergeCell ref="V39:W39"/>
    <mergeCell ref="X38:Y39"/>
    <mergeCell ref="AH74:AI74"/>
    <mergeCell ref="AF76:AG76"/>
    <mergeCell ref="AJ67:AK67"/>
    <mergeCell ref="AB67:AC67"/>
    <mergeCell ref="AH70:AI70"/>
    <mergeCell ref="AB69:AC69"/>
    <mergeCell ref="AH68:AI68"/>
    <mergeCell ref="AB70:AC70"/>
    <mergeCell ref="AD70:AE70"/>
    <mergeCell ref="AJ68:AK68"/>
    <mergeCell ref="AL71:AM71"/>
    <mergeCell ref="AB72:AC72"/>
    <mergeCell ref="Z71:AA71"/>
    <mergeCell ref="AJ71:AK71"/>
    <mergeCell ref="AH71:AI71"/>
    <mergeCell ref="AB71:AC71"/>
    <mergeCell ref="Z72:AA72"/>
    <mergeCell ref="AJ72:AK72"/>
    <mergeCell ref="AH69:AI69"/>
    <mergeCell ref="AT60:AU60"/>
    <mergeCell ref="AR63:AS63"/>
    <mergeCell ref="AP61:AQ61"/>
    <mergeCell ref="AN62:AO62"/>
    <mergeCell ref="AP63:AQ63"/>
    <mergeCell ref="AP64:AQ64"/>
    <mergeCell ref="AR64:AS64"/>
    <mergeCell ref="AR62:AS62"/>
    <mergeCell ref="AV64:AW64"/>
    <mergeCell ref="AT68:AU68"/>
    <mergeCell ref="AV66:AW66"/>
    <mergeCell ref="AT67:AU67"/>
    <mergeCell ref="AR66:AS66"/>
    <mergeCell ref="AR67:AS67"/>
    <mergeCell ref="AT66:AU66"/>
    <mergeCell ref="AT65:AU65"/>
    <mergeCell ref="AT64:AU64"/>
    <mergeCell ref="AV68:AW68"/>
    <mergeCell ref="AV67:AW67"/>
    <mergeCell ref="AV71:AW71"/>
    <mergeCell ref="AV72:AW72"/>
    <mergeCell ref="AV70:AW70"/>
    <mergeCell ref="AV69:AW69"/>
    <mergeCell ref="AT70:AU70"/>
    <mergeCell ref="AP72:AQ72"/>
    <mergeCell ref="AT72:AU72"/>
    <mergeCell ref="AP69:AQ69"/>
    <mergeCell ref="AR69:AS69"/>
    <mergeCell ref="AT71:AU71"/>
    <mergeCell ref="AP70:AQ70"/>
    <mergeCell ref="AR70:AS70"/>
    <mergeCell ref="AT69:AU69"/>
    <mergeCell ref="AT73:AU73"/>
    <mergeCell ref="AR81:AS81"/>
    <mergeCell ref="AP82:AQ82"/>
    <mergeCell ref="AR79:AS79"/>
    <mergeCell ref="AR80:AS80"/>
    <mergeCell ref="AR89:AS89"/>
    <mergeCell ref="AT82:AU82"/>
    <mergeCell ref="AT81:AU81"/>
    <mergeCell ref="AT86:AU86"/>
    <mergeCell ref="AR86:AS86"/>
    <mergeCell ref="AX92:AY92"/>
    <mergeCell ref="AX83:AY83"/>
    <mergeCell ref="AT83:AU83"/>
    <mergeCell ref="AZ92:BA92"/>
    <mergeCell ref="AX90:AY90"/>
    <mergeCell ref="AX89:AY89"/>
    <mergeCell ref="AT87:AU87"/>
    <mergeCell ref="AT90:AU90"/>
    <mergeCell ref="AV90:AW90"/>
    <mergeCell ref="AV89:AW89"/>
    <mergeCell ref="AZ82:BA82"/>
    <mergeCell ref="AT89:AU89"/>
    <mergeCell ref="AR83:AS83"/>
    <mergeCell ref="BB82:BC82"/>
    <mergeCell ref="AX82:AY82"/>
    <mergeCell ref="AX87:AY87"/>
    <mergeCell ref="AZ83:BA83"/>
    <mergeCell ref="AR87:AS87"/>
    <mergeCell ref="AR82:AS82"/>
    <mergeCell ref="AV87:AW87"/>
    <mergeCell ref="AV77:AW77"/>
    <mergeCell ref="AV78:AW78"/>
    <mergeCell ref="AV79:AW79"/>
    <mergeCell ref="AX80:AY80"/>
    <mergeCell ref="AX79:AY79"/>
    <mergeCell ref="BB81:BC81"/>
    <mergeCell ref="AV81:AW81"/>
    <mergeCell ref="BB80:BC80"/>
    <mergeCell ref="BB78:BC78"/>
    <mergeCell ref="AZ78:BA78"/>
    <mergeCell ref="AX61:AY61"/>
    <mergeCell ref="AX63:AY63"/>
    <mergeCell ref="AX62:AY62"/>
    <mergeCell ref="AZ62:BA62"/>
    <mergeCell ref="AV92:AW92"/>
    <mergeCell ref="AV82:AW82"/>
    <mergeCell ref="AX66:AY66"/>
    <mergeCell ref="AZ66:BA66"/>
    <mergeCell ref="AZ67:BA67"/>
    <mergeCell ref="AX64:AY64"/>
    <mergeCell ref="AX68:AY68"/>
    <mergeCell ref="AZ70:BA70"/>
    <mergeCell ref="BB64:BC64"/>
    <mergeCell ref="AZ63:BA63"/>
    <mergeCell ref="AZ64:BA64"/>
    <mergeCell ref="BB63:BC63"/>
    <mergeCell ref="AX65:AY65"/>
    <mergeCell ref="AZ65:BA65"/>
    <mergeCell ref="AX67:AY67"/>
    <mergeCell ref="AX69:AY69"/>
    <mergeCell ref="BB71:BC71"/>
    <mergeCell ref="AZ59:BA59"/>
    <mergeCell ref="BB61:BC61"/>
    <mergeCell ref="BB62:BC62"/>
    <mergeCell ref="AZ61:BA61"/>
    <mergeCell ref="AZ68:BA68"/>
    <mergeCell ref="AZ69:BA69"/>
    <mergeCell ref="AX70:AY70"/>
    <mergeCell ref="AX71:AY71"/>
    <mergeCell ref="AX75:AY75"/>
    <mergeCell ref="AX77:AY77"/>
    <mergeCell ref="AX76:AY76"/>
    <mergeCell ref="AZ71:BA71"/>
    <mergeCell ref="AX72:AY72"/>
    <mergeCell ref="AZ72:BA72"/>
    <mergeCell ref="BB79:BC79"/>
    <mergeCell ref="BB73:BC73"/>
    <mergeCell ref="BB74:BC74"/>
    <mergeCell ref="AZ75:BA75"/>
    <mergeCell ref="BB72:BC72"/>
    <mergeCell ref="AZ80:BA80"/>
    <mergeCell ref="BB76:BC76"/>
    <mergeCell ref="BB75:BC75"/>
    <mergeCell ref="BB77:BC77"/>
    <mergeCell ref="BH59:BI59"/>
    <mergeCell ref="BH51:BI51"/>
    <mergeCell ref="BF45:BG45"/>
    <mergeCell ref="BD45:BE45"/>
    <mergeCell ref="BF49:BG49"/>
    <mergeCell ref="BH49:BI49"/>
    <mergeCell ref="BH57:BI57"/>
    <mergeCell ref="BH52:BI52"/>
    <mergeCell ref="BH47:BI47"/>
    <mergeCell ref="BD53:BE53"/>
    <mergeCell ref="BD51:BE51"/>
    <mergeCell ref="BD67:BE67"/>
    <mergeCell ref="BD66:BE66"/>
    <mergeCell ref="BD52:BE52"/>
    <mergeCell ref="BD54:BE54"/>
    <mergeCell ref="BD57:BE57"/>
    <mergeCell ref="BD58:BE58"/>
    <mergeCell ref="BD59:BE59"/>
    <mergeCell ref="BD63:BE63"/>
    <mergeCell ref="BD56:BE56"/>
    <mergeCell ref="BH62:BI62"/>
    <mergeCell ref="BH65:BI65"/>
    <mergeCell ref="BF81:BG81"/>
    <mergeCell ref="BF80:BG80"/>
    <mergeCell ref="BH71:BI71"/>
    <mergeCell ref="BF63:BG63"/>
    <mergeCell ref="BF65:BG65"/>
    <mergeCell ref="BH69:BI69"/>
    <mergeCell ref="BF66:BG66"/>
    <mergeCell ref="BF62:BG62"/>
    <mergeCell ref="BD79:BE79"/>
    <mergeCell ref="BF75:BG75"/>
    <mergeCell ref="BF71:BG71"/>
    <mergeCell ref="BD68:BE68"/>
    <mergeCell ref="BF69:BG69"/>
    <mergeCell ref="BF76:BG76"/>
    <mergeCell ref="BD78:BE78"/>
    <mergeCell ref="BD75:BE75"/>
    <mergeCell ref="BD72:BE72"/>
    <mergeCell ref="BF78:BG78"/>
    <mergeCell ref="BF83:BG83"/>
    <mergeCell ref="BL81:BM81"/>
    <mergeCell ref="BF82:BG82"/>
    <mergeCell ref="BF72:BG72"/>
    <mergeCell ref="BH76:BI76"/>
    <mergeCell ref="BH72:BI72"/>
    <mergeCell ref="BF74:BG74"/>
    <mergeCell ref="BF73:BG73"/>
    <mergeCell ref="BH78:BI78"/>
    <mergeCell ref="BL82:BM82"/>
    <mergeCell ref="BJ72:BK72"/>
    <mergeCell ref="BJ82:BK82"/>
    <mergeCell ref="BL77:BM77"/>
    <mergeCell ref="BJ80:BK80"/>
    <mergeCell ref="BJ71:BK71"/>
    <mergeCell ref="BN77:BO77"/>
    <mergeCell ref="BJ78:BK78"/>
    <mergeCell ref="BJ77:BK77"/>
    <mergeCell ref="BL80:BM80"/>
    <mergeCell ref="BN81:BO81"/>
    <mergeCell ref="BP80:BQ80"/>
    <mergeCell ref="BH81:BI81"/>
    <mergeCell ref="BN78:BO78"/>
    <mergeCell ref="BN80:BO80"/>
    <mergeCell ref="BP81:BQ81"/>
    <mergeCell ref="BP78:BQ78"/>
    <mergeCell ref="BH86:BI86"/>
    <mergeCell ref="BL65:BM65"/>
    <mergeCell ref="BH79:BI79"/>
    <mergeCell ref="BL78:BM78"/>
    <mergeCell ref="BJ65:BK65"/>
    <mergeCell ref="BJ81:BK81"/>
    <mergeCell ref="BH68:BI68"/>
    <mergeCell ref="BH80:BI80"/>
    <mergeCell ref="BJ68:BK68"/>
    <mergeCell ref="BH67:BI67"/>
    <mergeCell ref="BH60:BI60"/>
    <mergeCell ref="BF52:BG52"/>
    <mergeCell ref="BF51:BG51"/>
    <mergeCell ref="BH82:BI82"/>
    <mergeCell ref="BH73:BI73"/>
    <mergeCell ref="BH74:BI74"/>
    <mergeCell ref="BH75:BI75"/>
    <mergeCell ref="BH77:BI77"/>
    <mergeCell ref="BF60:BG60"/>
    <mergeCell ref="BF61:BG61"/>
    <mergeCell ref="BH58:BI58"/>
    <mergeCell ref="BH54:BI54"/>
    <mergeCell ref="AJ52:AK52"/>
    <mergeCell ref="AH55:AI55"/>
    <mergeCell ref="AJ56:AK56"/>
    <mergeCell ref="AL53:AM53"/>
    <mergeCell ref="AL54:AM54"/>
    <mergeCell ref="BH55:BI55"/>
    <mergeCell ref="BH53:BI53"/>
    <mergeCell ref="AJ53:AK53"/>
    <mergeCell ref="BF58:BG58"/>
    <mergeCell ref="BF57:BG57"/>
    <mergeCell ref="BD62:BE62"/>
    <mergeCell ref="BD60:BE60"/>
    <mergeCell ref="BD61:BE61"/>
    <mergeCell ref="AL35:AQ35"/>
    <mergeCell ref="AP57:AQ57"/>
    <mergeCell ref="AN57:AO57"/>
    <mergeCell ref="AP58:AQ58"/>
    <mergeCell ref="AP56:AQ56"/>
    <mergeCell ref="X37:Y37"/>
    <mergeCell ref="AB37:AC37"/>
    <mergeCell ref="AJ37:AK37"/>
    <mergeCell ref="AH37:AI37"/>
    <mergeCell ref="AN36:AO36"/>
    <mergeCell ref="AN37:AO37"/>
    <mergeCell ref="Z37:AA37"/>
    <mergeCell ref="AL36:AM36"/>
    <mergeCell ref="AB35:AC36"/>
    <mergeCell ref="AD35:AE36"/>
    <mergeCell ref="A49:B49"/>
    <mergeCell ref="A48:B48"/>
    <mergeCell ref="A47:B47"/>
    <mergeCell ref="C48:M48"/>
    <mergeCell ref="A44:B44"/>
    <mergeCell ref="A43:B43"/>
    <mergeCell ref="N44:O44"/>
    <mergeCell ref="R45:S45"/>
    <mergeCell ref="C47:M47"/>
    <mergeCell ref="N47:O47"/>
    <mergeCell ref="P47:Q47"/>
    <mergeCell ref="P52:Q52"/>
    <mergeCell ref="C52:M52"/>
    <mergeCell ref="R46:S46"/>
    <mergeCell ref="C50:M50"/>
    <mergeCell ref="N48:O48"/>
    <mergeCell ref="N49:O49"/>
    <mergeCell ref="V51:W51"/>
    <mergeCell ref="V50:W50"/>
    <mergeCell ref="X50:Y50"/>
    <mergeCell ref="V52:W52"/>
    <mergeCell ref="C51:M51"/>
    <mergeCell ref="X51:Y51"/>
    <mergeCell ref="N50:O50"/>
    <mergeCell ref="X49:Y49"/>
    <mergeCell ref="N52:O52"/>
    <mergeCell ref="Z58:AA58"/>
    <mergeCell ref="X55:Y55"/>
    <mergeCell ref="C54:M54"/>
    <mergeCell ref="R56:S56"/>
    <mergeCell ref="R58:S58"/>
    <mergeCell ref="X56:Y56"/>
    <mergeCell ref="Z56:AA56"/>
    <mergeCell ref="X58:Y58"/>
    <mergeCell ref="N56:O56"/>
    <mergeCell ref="V56:W56"/>
    <mergeCell ref="AJ54:AK54"/>
    <mergeCell ref="AJ55:AK55"/>
    <mergeCell ref="AF58:AG58"/>
    <mergeCell ref="AH53:AI53"/>
    <mergeCell ref="AH54:AI54"/>
    <mergeCell ref="AH57:AI57"/>
    <mergeCell ref="AF57:AG57"/>
    <mergeCell ref="X61:Y61"/>
    <mergeCell ref="X64:Y64"/>
    <mergeCell ref="X65:Y65"/>
    <mergeCell ref="AH64:AI64"/>
    <mergeCell ref="AJ64:AK64"/>
    <mergeCell ref="Z63:AA63"/>
    <mergeCell ref="AF64:AG64"/>
    <mergeCell ref="AD62:AE62"/>
    <mergeCell ref="AD61:AE61"/>
    <mergeCell ref="AB62:AC62"/>
    <mergeCell ref="Z59:AA59"/>
    <mergeCell ref="Z62:AA62"/>
    <mergeCell ref="AF53:AG53"/>
    <mergeCell ref="AJ60:AK60"/>
    <mergeCell ref="AB65:AC65"/>
    <mergeCell ref="AD65:AE65"/>
    <mergeCell ref="AB60:AC60"/>
    <mergeCell ref="AB61:AC61"/>
    <mergeCell ref="AF59:AG59"/>
    <mergeCell ref="AD59:AE59"/>
    <mergeCell ref="Z61:AA61"/>
    <mergeCell ref="AD63:AE63"/>
    <mergeCell ref="AB63:AC63"/>
    <mergeCell ref="AD60:AE60"/>
    <mergeCell ref="AD67:AE67"/>
    <mergeCell ref="Z60:AA60"/>
    <mergeCell ref="AB68:AC68"/>
    <mergeCell ref="AF61:AG61"/>
    <mergeCell ref="AF60:AG60"/>
    <mergeCell ref="AH63:AI63"/>
    <mergeCell ref="AN63:AO63"/>
    <mergeCell ref="AL61:AM61"/>
    <mergeCell ref="AB66:AC66"/>
    <mergeCell ref="AN65:AO65"/>
    <mergeCell ref="AJ66:AK66"/>
    <mergeCell ref="AH61:AI61"/>
    <mergeCell ref="AF69:AG69"/>
    <mergeCell ref="AD68:AE68"/>
    <mergeCell ref="Z68:AA68"/>
    <mergeCell ref="Z69:AA69"/>
    <mergeCell ref="AB64:AC64"/>
    <mergeCell ref="AD64:AE64"/>
    <mergeCell ref="AF68:AG68"/>
    <mergeCell ref="AD66:AE66"/>
    <mergeCell ref="AF67:AG67"/>
    <mergeCell ref="AF65:AG65"/>
    <mergeCell ref="X66:Y66"/>
    <mergeCell ref="Z66:AA66"/>
    <mergeCell ref="X67:Y67"/>
    <mergeCell ref="Z64:AA64"/>
    <mergeCell ref="Z65:AA65"/>
    <mergeCell ref="X63:Y63"/>
    <mergeCell ref="AB73:AC73"/>
    <mergeCell ref="X70:Y70"/>
    <mergeCell ref="X71:Y71"/>
    <mergeCell ref="X72:Y72"/>
    <mergeCell ref="X73:Y73"/>
    <mergeCell ref="Z70:AA70"/>
    <mergeCell ref="AB75:AC75"/>
    <mergeCell ref="AB74:AC74"/>
    <mergeCell ref="AD74:AE74"/>
    <mergeCell ref="AD75:AE75"/>
    <mergeCell ref="X74:Y74"/>
    <mergeCell ref="Z74:AA74"/>
    <mergeCell ref="AF74:AG74"/>
    <mergeCell ref="AF79:AG79"/>
    <mergeCell ref="AF78:AG78"/>
    <mergeCell ref="AD73:AE73"/>
    <mergeCell ref="Z76:AA76"/>
    <mergeCell ref="X79:Y79"/>
    <mergeCell ref="AF77:AG77"/>
    <mergeCell ref="Z73:AA73"/>
    <mergeCell ref="AF75:AG75"/>
    <mergeCell ref="Z77:AA77"/>
    <mergeCell ref="AH78:AI78"/>
    <mergeCell ref="AD76:AE76"/>
    <mergeCell ref="AH76:AI76"/>
    <mergeCell ref="AD79:AE79"/>
    <mergeCell ref="AD78:AE78"/>
    <mergeCell ref="Z78:AA78"/>
    <mergeCell ref="AB77:AC77"/>
    <mergeCell ref="AB80:AC80"/>
    <mergeCell ref="X75:Y75"/>
    <mergeCell ref="AB79:AC79"/>
    <mergeCell ref="X77:Y77"/>
    <mergeCell ref="Z79:AA79"/>
    <mergeCell ref="AB76:AC76"/>
    <mergeCell ref="AB78:AC78"/>
    <mergeCell ref="X78:Y78"/>
    <mergeCell ref="X76:Y76"/>
    <mergeCell ref="Z75:AA75"/>
    <mergeCell ref="X82:Y82"/>
    <mergeCell ref="X80:Y80"/>
    <mergeCell ref="N81:O81"/>
    <mergeCell ref="N80:O80"/>
    <mergeCell ref="N78:O78"/>
    <mergeCell ref="N67:O67"/>
    <mergeCell ref="N79:O79"/>
    <mergeCell ref="N77:O77"/>
    <mergeCell ref="V70:W70"/>
    <mergeCell ref="V71:W71"/>
    <mergeCell ref="C81:M81"/>
    <mergeCell ref="C72:M72"/>
    <mergeCell ref="C78:M78"/>
    <mergeCell ref="P72:Q72"/>
    <mergeCell ref="N74:O74"/>
    <mergeCell ref="P77:Q77"/>
    <mergeCell ref="N72:O72"/>
    <mergeCell ref="P74:Q74"/>
    <mergeCell ref="N75:O75"/>
    <mergeCell ref="P75:Q75"/>
    <mergeCell ref="P65:Q65"/>
    <mergeCell ref="C71:M71"/>
    <mergeCell ref="C77:M77"/>
    <mergeCell ref="P71:Q71"/>
    <mergeCell ref="V61:W61"/>
    <mergeCell ref="C68:M68"/>
    <mergeCell ref="C67:M67"/>
    <mergeCell ref="R64:S64"/>
    <mergeCell ref="N66:O66"/>
    <mergeCell ref="N62:O62"/>
    <mergeCell ref="C64:M64"/>
    <mergeCell ref="N64:O64"/>
    <mergeCell ref="P63:Q63"/>
    <mergeCell ref="AL49:AM49"/>
    <mergeCell ref="AL50:AM50"/>
    <mergeCell ref="AF63:AG63"/>
    <mergeCell ref="AH62:AI62"/>
    <mergeCell ref="AJ61:AK61"/>
    <mergeCell ref="AJ58:AK58"/>
    <mergeCell ref="AH59:AI59"/>
    <mergeCell ref="AH52:AI52"/>
    <mergeCell ref="AF62:AG62"/>
    <mergeCell ref="AH56:AI56"/>
    <mergeCell ref="C61:M61"/>
    <mergeCell ref="C74:M74"/>
    <mergeCell ref="C75:M75"/>
    <mergeCell ref="C73:M73"/>
    <mergeCell ref="AF70:AG70"/>
    <mergeCell ref="R72:S72"/>
    <mergeCell ref="R73:S73"/>
    <mergeCell ref="C76:M76"/>
    <mergeCell ref="C79:M79"/>
    <mergeCell ref="C63:M63"/>
    <mergeCell ref="C65:M65"/>
    <mergeCell ref="C62:M62"/>
    <mergeCell ref="AJ74:AK74"/>
    <mergeCell ref="AJ73:AK73"/>
    <mergeCell ref="AH75:AI75"/>
    <mergeCell ref="AH73:AI73"/>
    <mergeCell ref="P76:Q76"/>
    <mergeCell ref="R74:S74"/>
    <mergeCell ref="R71:S71"/>
    <mergeCell ref="C87:M87"/>
    <mergeCell ref="C82:M82"/>
    <mergeCell ref="C80:M80"/>
    <mergeCell ref="AL70:AM70"/>
    <mergeCell ref="AJ75:AK75"/>
    <mergeCell ref="AF73:AG73"/>
    <mergeCell ref="AL75:AM75"/>
    <mergeCell ref="AL72:AM72"/>
    <mergeCell ref="AJ70:AK70"/>
    <mergeCell ref="AF71:AG71"/>
    <mergeCell ref="AN55:AO55"/>
    <mergeCell ref="AP55:AQ55"/>
    <mergeCell ref="AF66:AG66"/>
    <mergeCell ref="AH66:AI66"/>
    <mergeCell ref="AL62:AM62"/>
    <mergeCell ref="AL65:AM65"/>
    <mergeCell ref="AL63:AM63"/>
    <mergeCell ref="AP59:AQ59"/>
    <mergeCell ref="AH58:AI58"/>
    <mergeCell ref="AP66:AQ66"/>
    <mergeCell ref="AH65:AI65"/>
    <mergeCell ref="AH67:AI67"/>
    <mergeCell ref="AP65:AQ65"/>
    <mergeCell ref="AP60:AQ60"/>
    <mergeCell ref="AL64:AM64"/>
    <mergeCell ref="AJ65:AK65"/>
    <mergeCell ref="AN64:AO64"/>
    <mergeCell ref="AL66:AM66"/>
    <mergeCell ref="AN60:AO60"/>
    <mergeCell ref="AP67:AQ67"/>
    <mergeCell ref="AN69:AO69"/>
    <mergeCell ref="AN61:AO61"/>
    <mergeCell ref="AL69:AM69"/>
    <mergeCell ref="AH60:AI60"/>
    <mergeCell ref="AN67:AO67"/>
    <mergeCell ref="AP68:AQ68"/>
    <mergeCell ref="AL67:AM67"/>
    <mergeCell ref="AL68:AM68"/>
    <mergeCell ref="AR77:AS77"/>
    <mergeCell ref="AP78:AQ78"/>
    <mergeCell ref="AN70:AO70"/>
    <mergeCell ref="AN66:AO66"/>
    <mergeCell ref="AN68:AO68"/>
    <mergeCell ref="AP62:AQ62"/>
    <mergeCell ref="AR65:AS65"/>
    <mergeCell ref="AR68:AS68"/>
    <mergeCell ref="AN72:AO72"/>
    <mergeCell ref="AR72:AS72"/>
    <mergeCell ref="AN71:AO71"/>
    <mergeCell ref="AR71:AS71"/>
    <mergeCell ref="AR75:AS75"/>
    <mergeCell ref="AR73:AS73"/>
    <mergeCell ref="AP71:AQ71"/>
    <mergeCell ref="AD96:AE97"/>
    <mergeCell ref="AT75:AU75"/>
    <mergeCell ref="AR76:AS76"/>
    <mergeCell ref="AP74:AQ74"/>
    <mergeCell ref="AN74:AO74"/>
    <mergeCell ref="AR74:AS74"/>
    <mergeCell ref="AT74:AU74"/>
    <mergeCell ref="AN75:AO75"/>
    <mergeCell ref="AP76:AQ76"/>
    <mergeCell ref="AR78:AS78"/>
    <mergeCell ref="AR96:AS96"/>
    <mergeCell ref="AT96:AU96"/>
    <mergeCell ref="BH96:BI96"/>
    <mergeCell ref="AL96:AM96"/>
    <mergeCell ref="BD96:BE96"/>
    <mergeCell ref="AN96:AO96"/>
    <mergeCell ref="BF96:BG96"/>
    <mergeCell ref="Z106:AA106"/>
    <mergeCell ref="AF107:AK107"/>
    <mergeCell ref="AF109:AK109"/>
    <mergeCell ref="P106:Q106"/>
    <mergeCell ref="T106:U106"/>
    <mergeCell ref="AF108:AK108"/>
    <mergeCell ref="AD107:AE119"/>
    <mergeCell ref="AF110:AK110"/>
    <mergeCell ref="AF117:AK117"/>
    <mergeCell ref="AF116:AK116"/>
    <mergeCell ref="AP79:AQ79"/>
    <mergeCell ref="AN81:AO81"/>
    <mergeCell ref="AL86:AM86"/>
    <mergeCell ref="AP81:AQ81"/>
    <mergeCell ref="AL78:AM78"/>
    <mergeCell ref="AN73:AO73"/>
    <mergeCell ref="AP80:AQ80"/>
    <mergeCell ref="AP73:AQ73"/>
    <mergeCell ref="AP75:AQ75"/>
    <mergeCell ref="AN76:AO76"/>
    <mergeCell ref="AN80:AO80"/>
    <mergeCell ref="BN36:BO36"/>
    <mergeCell ref="BL37:BM37"/>
    <mergeCell ref="BJ37:BK37"/>
    <mergeCell ref="BB37:BC37"/>
    <mergeCell ref="BD37:BE37"/>
    <mergeCell ref="AV80:AW80"/>
    <mergeCell ref="AV74:AW74"/>
    <mergeCell ref="BF64:BG64"/>
    <mergeCell ref="BD64:BE64"/>
    <mergeCell ref="BD65:BE65"/>
    <mergeCell ref="AT36:AU36"/>
    <mergeCell ref="BD35:BI35"/>
    <mergeCell ref="AX34:BI34"/>
    <mergeCell ref="AX35:BC35"/>
    <mergeCell ref="BF36:BG36"/>
    <mergeCell ref="BF37:BG37"/>
    <mergeCell ref="AV36:AW36"/>
    <mergeCell ref="AV37:AW37"/>
    <mergeCell ref="AZ36:BA36"/>
    <mergeCell ref="BB36:BC36"/>
    <mergeCell ref="BP37:BQ37"/>
    <mergeCell ref="B3:W3"/>
    <mergeCell ref="B26:W26"/>
    <mergeCell ref="X26:BI26"/>
    <mergeCell ref="X3:BI3"/>
    <mergeCell ref="BP36:BQ36"/>
    <mergeCell ref="AT37:AU37"/>
    <mergeCell ref="AX36:AY36"/>
    <mergeCell ref="AL34:AW34"/>
    <mergeCell ref="AR35:AW35"/>
    <mergeCell ref="Z48:AA48"/>
    <mergeCell ref="BJ3:BX3"/>
    <mergeCell ref="AL37:AM37"/>
    <mergeCell ref="BT36:BU36"/>
    <mergeCell ref="BL36:BM36"/>
    <mergeCell ref="BJ34:BU34"/>
    <mergeCell ref="AP36:AQ36"/>
    <mergeCell ref="BJ35:BO35"/>
    <mergeCell ref="BD36:BE36"/>
    <mergeCell ref="BR37:BS37"/>
    <mergeCell ref="AN48:AO48"/>
    <mergeCell ref="AB46:AC46"/>
    <mergeCell ref="AB44:AC44"/>
    <mergeCell ref="AD37:AE37"/>
    <mergeCell ref="AF37:AG37"/>
    <mergeCell ref="AD41:AE41"/>
    <mergeCell ref="AJ41:AK41"/>
    <mergeCell ref="AD43:AE43"/>
    <mergeCell ref="AF40:AG40"/>
    <mergeCell ref="AF39:AG39"/>
    <mergeCell ref="BJ36:BK36"/>
    <mergeCell ref="BH40:BI40"/>
    <mergeCell ref="BH46:BI46"/>
    <mergeCell ref="BJ40:BK40"/>
    <mergeCell ref="BL40:BM40"/>
    <mergeCell ref="BF43:BG43"/>
    <mergeCell ref="BH43:BI43"/>
    <mergeCell ref="BF42:BG42"/>
    <mergeCell ref="BH42:BI42"/>
    <mergeCell ref="BL38:BM38"/>
    <mergeCell ref="AF119:AK119"/>
    <mergeCell ref="AD106:AE106"/>
    <mergeCell ref="BJ38:BK38"/>
    <mergeCell ref="BH37:BI37"/>
    <mergeCell ref="BF48:BG48"/>
    <mergeCell ref="BH45:BI45"/>
    <mergeCell ref="AL74:AM74"/>
    <mergeCell ref="AL73:AM73"/>
    <mergeCell ref="AF111:AK111"/>
    <mergeCell ref="AL77:AM77"/>
    <mergeCell ref="AP77:AQ77"/>
    <mergeCell ref="AF99:AG99"/>
    <mergeCell ref="AH99:AI99"/>
    <mergeCell ref="AH77:AI77"/>
    <mergeCell ref="AH79:AI79"/>
    <mergeCell ref="AF92:AG92"/>
    <mergeCell ref="AN87:AO87"/>
    <mergeCell ref="AL99:AM99"/>
    <mergeCell ref="AN90:AO90"/>
    <mergeCell ref="Z87:AA87"/>
    <mergeCell ref="AB84:AC84"/>
    <mergeCell ref="AB86:AC86"/>
    <mergeCell ref="AB83:AC83"/>
    <mergeCell ref="Z84:AA84"/>
    <mergeCell ref="Z85:AA85"/>
    <mergeCell ref="AB85:AC85"/>
    <mergeCell ref="AD81:AE81"/>
    <mergeCell ref="AD84:AE84"/>
    <mergeCell ref="X81:Y81"/>
    <mergeCell ref="AB90:AC90"/>
    <mergeCell ref="AB92:AC92"/>
    <mergeCell ref="X83:Y83"/>
    <mergeCell ref="AD88:AE88"/>
    <mergeCell ref="Z86:AA86"/>
    <mergeCell ref="Z81:AA81"/>
    <mergeCell ref="Z82:AA82"/>
    <mergeCell ref="AD89:AE89"/>
    <mergeCell ref="X86:Y86"/>
    <mergeCell ref="Z92:AA92"/>
    <mergeCell ref="AB91:AC91"/>
    <mergeCell ref="X89:Y89"/>
    <mergeCell ref="AB89:AC89"/>
    <mergeCell ref="X92:Y92"/>
    <mergeCell ref="Z90:AA90"/>
    <mergeCell ref="Z91:AA91"/>
    <mergeCell ref="Z89:AA89"/>
    <mergeCell ref="X90:Y90"/>
    <mergeCell ref="AD92:AE92"/>
    <mergeCell ref="AD93:AE93"/>
    <mergeCell ref="AB94:AC94"/>
    <mergeCell ref="AB93:AC93"/>
    <mergeCell ref="X96:Y97"/>
    <mergeCell ref="X94:Y94"/>
    <mergeCell ref="Z93:AA93"/>
    <mergeCell ref="AD90:AE90"/>
    <mergeCell ref="AB96:AC97"/>
    <mergeCell ref="X106:Y106"/>
    <mergeCell ref="X100:Y100"/>
    <mergeCell ref="Z100:AA100"/>
    <mergeCell ref="X91:Y91"/>
    <mergeCell ref="P80:Q80"/>
    <mergeCell ref="P78:Q78"/>
    <mergeCell ref="P81:Q81"/>
    <mergeCell ref="P91:Q91"/>
    <mergeCell ref="V82:W82"/>
    <mergeCell ref="V80:W80"/>
    <mergeCell ref="V92:W92"/>
    <mergeCell ref="V89:W89"/>
    <mergeCell ref="V91:W91"/>
    <mergeCell ref="V90:W90"/>
    <mergeCell ref="V87:W87"/>
    <mergeCell ref="R91:S91"/>
    <mergeCell ref="P89:Q89"/>
    <mergeCell ref="R89:S89"/>
    <mergeCell ref="P88:Q88"/>
    <mergeCell ref="R87:S87"/>
    <mergeCell ref="V81:W81"/>
    <mergeCell ref="P79:Q79"/>
    <mergeCell ref="P82:Q82"/>
    <mergeCell ref="V79:W79"/>
    <mergeCell ref="R86:S86"/>
    <mergeCell ref="V85:W85"/>
    <mergeCell ref="N90:O90"/>
    <mergeCell ref="C86:M86"/>
    <mergeCell ref="N87:O87"/>
    <mergeCell ref="R95:S95"/>
    <mergeCell ref="V88:W88"/>
    <mergeCell ref="V95:W95"/>
    <mergeCell ref="V93:W93"/>
    <mergeCell ref="R90:S90"/>
    <mergeCell ref="P87:Q87"/>
    <mergeCell ref="R88:S88"/>
    <mergeCell ref="N84:O84"/>
    <mergeCell ref="A94:B94"/>
    <mergeCell ref="N95:O95"/>
    <mergeCell ref="R94:S94"/>
    <mergeCell ref="N94:O94"/>
    <mergeCell ref="P94:Q94"/>
    <mergeCell ref="N86:O86"/>
    <mergeCell ref="N91:O91"/>
    <mergeCell ref="P90:Q90"/>
    <mergeCell ref="N88:O88"/>
    <mergeCell ref="P84:Q84"/>
    <mergeCell ref="P86:Q86"/>
    <mergeCell ref="P85:Q85"/>
    <mergeCell ref="R85:S85"/>
    <mergeCell ref="A60:B60"/>
    <mergeCell ref="N76:O76"/>
    <mergeCell ref="N65:O65"/>
    <mergeCell ref="A68:B68"/>
    <mergeCell ref="A66:B66"/>
    <mergeCell ref="A74:B74"/>
    <mergeCell ref="C60:M60"/>
    <mergeCell ref="C69:M69"/>
    <mergeCell ref="C70:M70"/>
    <mergeCell ref="C66:M66"/>
    <mergeCell ref="A51:B51"/>
    <mergeCell ref="P59:Q59"/>
    <mergeCell ref="N70:O70"/>
    <mergeCell ref="P55:Q55"/>
    <mergeCell ref="P53:Q53"/>
    <mergeCell ref="C55:M55"/>
    <mergeCell ref="N71:O71"/>
    <mergeCell ref="A65:B65"/>
    <mergeCell ref="A64:B64"/>
    <mergeCell ref="A59:B59"/>
    <mergeCell ref="A57:B57"/>
    <mergeCell ref="A52:B52"/>
    <mergeCell ref="A54:B54"/>
    <mergeCell ref="C58:M58"/>
    <mergeCell ref="C57:M57"/>
    <mergeCell ref="A55:B55"/>
    <mergeCell ref="A40:B40"/>
    <mergeCell ref="A41:B41"/>
    <mergeCell ref="P73:Q73"/>
    <mergeCell ref="N73:O73"/>
    <mergeCell ref="P64:Q64"/>
    <mergeCell ref="N57:O57"/>
    <mergeCell ref="A58:B58"/>
    <mergeCell ref="A56:B56"/>
    <mergeCell ref="C56:M56"/>
    <mergeCell ref="C59:M59"/>
    <mergeCell ref="A53:B53"/>
    <mergeCell ref="P57:Q57"/>
    <mergeCell ref="N55:O55"/>
    <mergeCell ref="N53:O53"/>
    <mergeCell ref="V55:W55"/>
    <mergeCell ref="R62:S62"/>
    <mergeCell ref="R61:S61"/>
    <mergeCell ref="R57:S57"/>
    <mergeCell ref="N58:O58"/>
    <mergeCell ref="N60:O60"/>
    <mergeCell ref="V64:W64"/>
    <mergeCell ref="P58:Q58"/>
    <mergeCell ref="N61:O61"/>
    <mergeCell ref="N51:O51"/>
    <mergeCell ref="N63:O63"/>
    <mergeCell ref="N59:O59"/>
    <mergeCell ref="R55:S55"/>
    <mergeCell ref="R52:S52"/>
    <mergeCell ref="V59:W59"/>
    <mergeCell ref="V60:W60"/>
    <mergeCell ref="P60:Q60"/>
    <mergeCell ref="P61:Q61"/>
    <mergeCell ref="V49:W49"/>
    <mergeCell ref="A75:B75"/>
    <mergeCell ref="A61:B61"/>
    <mergeCell ref="A69:B69"/>
    <mergeCell ref="A70:B70"/>
    <mergeCell ref="A71:B71"/>
    <mergeCell ref="A72:B72"/>
    <mergeCell ref="A73:B73"/>
    <mergeCell ref="A62:B62"/>
    <mergeCell ref="A63:B63"/>
    <mergeCell ref="A76:B76"/>
    <mergeCell ref="A67:B67"/>
    <mergeCell ref="A87:B87"/>
    <mergeCell ref="A80:B80"/>
    <mergeCell ref="A85:B85"/>
    <mergeCell ref="A77:B77"/>
    <mergeCell ref="A79:B79"/>
    <mergeCell ref="A81:B81"/>
    <mergeCell ref="A78:B78"/>
    <mergeCell ref="A84:B84"/>
    <mergeCell ref="A82:B82"/>
    <mergeCell ref="A83:B83"/>
    <mergeCell ref="A89:B89"/>
    <mergeCell ref="A92:B92"/>
    <mergeCell ref="A88:B88"/>
    <mergeCell ref="A91:B91"/>
    <mergeCell ref="A86:B86"/>
    <mergeCell ref="N106:O106"/>
    <mergeCell ref="A106:B106"/>
    <mergeCell ref="A90:B90"/>
    <mergeCell ref="A98:B98"/>
    <mergeCell ref="N93:O93"/>
    <mergeCell ref="N96:O96"/>
    <mergeCell ref="C98:M98"/>
    <mergeCell ref="C90:M90"/>
    <mergeCell ref="B95:M95"/>
    <mergeCell ref="C106:M106"/>
    <mergeCell ref="C101:M101"/>
    <mergeCell ref="C88:M88"/>
    <mergeCell ref="C92:M92"/>
    <mergeCell ref="C91:M91"/>
    <mergeCell ref="A96:M97"/>
    <mergeCell ref="C84:M84"/>
    <mergeCell ref="C89:M89"/>
    <mergeCell ref="C85:M85"/>
    <mergeCell ref="C94:M94"/>
    <mergeCell ref="C93:M93"/>
    <mergeCell ref="A104:B104"/>
    <mergeCell ref="P96:Q96"/>
    <mergeCell ref="P98:Q98"/>
    <mergeCell ref="C104:M104"/>
    <mergeCell ref="A100:B100"/>
    <mergeCell ref="A93:B93"/>
    <mergeCell ref="N100:O100"/>
    <mergeCell ref="P100:Q100"/>
    <mergeCell ref="A101:B101"/>
    <mergeCell ref="A99:B99"/>
    <mergeCell ref="N69:O69"/>
    <mergeCell ref="N68:O68"/>
    <mergeCell ref="P68:Q68"/>
    <mergeCell ref="P69:Q69"/>
    <mergeCell ref="P70:Q70"/>
    <mergeCell ref="C99:M99"/>
    <mergeCell ref="N99:O99"/>
    <mergeCell ref="N89:O89"/>
    <mergeCell ref="P95:Q95"/>
    <mergeCell ref="N85:O85"/>
    <mergeCell ref="R96:S96"/>
    <mergeCell ref="P92:Q92"/>
    <mergeCell ref="N92:O92"/>
    <mergeCell ref="R93:S93"/>
    <mergeCell ref="P93:Q93"/>
    <mergeCell ref="C100:M100"/>
    <mergeCell ref="R98:S98"/>
    <mergeCell ref="P99:Q99"/>
    <mergeCell ref="R99:S99"/>
    <mergeCell ref="N97:U97"/>
    <mergeCell ref="V33:W36"/>
    <mergeCell ref="R47:S47"/>
    <mergeCell ref="R44:S44"/>
    <mergeCell ref="V44:W44"/>
    <mergeCell ref="P48:Q48"/>
    <mergeCell ref="R36:S36"/>
    <mergeCell ref="V48:W48"/>
    <mergeCell ref="R48:S48"/>
    <mergeCell ref="R43:S43"/>
    <mergeCell ref="V43:W43"/>
    <mergeCell ref="V40:W40"/>
    <mergeCell ref="Z51:AA51"/>
    <mergeCell ref="Z50:AA50"/>
    <mergeCell ref="X48:Y48"/>
    <mergeCell ref="P42:Q42"/>
    <mergeCell ref="V45:W45"/>
    <mergeCell ref="V47:W47"/>
    <mergeCell ref="P44:Q44"/>
    <mergeCell ref="V46:W46"/>
    <mergeCell ref="Z44:AA44"/>
    <mergeCell ref="P66:Q66"/>
    <mergeCell ref="R49:S49"/>
    <mergeCell ref="P49:Q49"/>
    <mergeCell ref="V57:W57"/>
    <mergeCell ref="V58:W58"/>
    <mergeCell ref="P56:Q56"/>
    <mergeCell ref="P62:Q62"/>
    <mergeCell ref="V63:W63"/>
    <mergeCell ref="V65:W65"/>
    <mergeCell ref="R65:S65"/>
    <mergeCell ref="P67:Q67"/>
    <mergeCell ref="R41:S41"/>
    <mergeCell ref="P54:Q54"/>
    <mergeCell ref="R59:S59"/>
    <mergeCell ref="R60:S60"/>
    <mergeCell ref="P50:Q50"/>
    <mergeCell ref="P51:Q51"/>
    <mergeCell ref="R54:S54"/>
    <mergeCell ref="P41:Q41"/>
    <mergeCell ref="P43:Q43"/>
    <mergeCell ref="V68:W68"/>
    <mergeCell ref="V62:W62"/>
    <mergeCell ref="R37:S37"/>
    <mergeCell ref="R38:S38"/>
    <mergeCell ref="R39:S39"/>
    <mergeCell ref="R40:S40"/>
    <mergeCell ref="R42:S42"/>
    <mergeCell ref="V41:W41"/>
    <mergeCell ref="V38:W38"/>
    <mergeCell ref="V42:W42"/>
    <mergeCell ref="V69:W69"/>
    <mergeCell ref="R50:S50"/>
    <mergeCell ref="R51:S51"/>
    <mergeCell ref="R66:S66"/>
    <mergeCell ref="R69:S69"/>
    <mergeCell ref="R67:S67"/>
    <mergeCell ref="R63:S63"/>
    <mergeCell ref="R68:S68"/>
    <mergeCell ref="V66:W66"/>
    <mergeCell ref="V67:W67"/>
    <mergeCell ref="R70:S70"/>
    <mergeCell ref="V86:W86"/>
    <mergeCell ref="R84:S84"/>
    <mergeCell ref="R81:S81"/>
    <mergeCell ref="R80:S80"/>
    <mergeCell ref="V76:W76"/>
    <mergeCell ref="V75:W75"/>
    <mergeCell ref="V72:W72"/>
    <mergeCell ref="V73:W73"/>
    <mergeCell ref="V74:W74"/>
    <mergeCell ref="V94:W94"/>
    <mergeCell ref="R75:S75"/>
    <mergeCell ref="R76:S76"/>
    <mergeCell ref="R92:S92"/>
    <mergeCell ref="V77:W77"/>
    <mergeCell ref="V78:W78"/>
    <mergeCell ref="R77:S77"/>
    <mergeCell ref="R79:S79"/>
    <mergeCell ref="R78:S78"/>
    <mergeCell ref="V84:W84"/>
    <mergeCell ref="BN37:BO37"/>
    <mergeCell ref="BH36:BI36"/>
    <mergeCell ref="X87:Y87"/>
    <mergeCell ref="BT87:BU87"/>
    <mergeCell ref="Z88:AA88"/>
    <mergeCell ref="AD87:AE87"/>
    <mergeCell ref="BB87:BC87"/>
    <mergeCell ref="X60:Y60"/>
    <mergeCell ref="X59:Y59"/>
    <mergeCell ref="X62:Y62"/>
    <mergeCell ref="BR87:BS87"/>
    <mergeCell ref="BP87:BQ87"/>
    <mergeCell ref="BH90:BI90"/>
    <mergeCell ref="BH87:BI87"/>
    <mergeCell ref="BH89:BI89"/>
    <mergeCell ref="AZ89:BA89"/>
    <mergeCell ref="BD87:BE87"/>
    <mergeCell ref="BD89:BE89"/>
    <mergeCell ref="AZ87:BA87"/>
    <mergeCell ref="T98:U98"/>
    <mergeCell ref="V98:W98"/>
    <mergeCell ref="AN98:AO98"/>
    <mergeCell ref="X98:Y98"/>
    <mergeCell ref="AD98:AE98"/>
    <mergeCell ref="A2:BX2"/>
    <mergeCell ref="B4:BX4"/>
    <mergeCell ref="Z94:AA94"/>
    <mergeCell ref="BR74:BS74"/>
    <mergeCell ref="AL33:CA33"/>
    <mergeCell ref="BT98:BU98"/>
    <mergeCell ref="AP98:AQ98"/>
    <mergeCell ref="AR98:AS98"/>
    <mergeCell ref="AT98:AU98"/>
    <mergeCell ref="AF98:AG98"/>
    <mergeCell ref="AH98:AI98"/>
    <mergeCell ref="AJ98:AK98"/>
    <mergeCell ref="AL98:AM98"/>
    <mergeCell ref="AV98:AW98"/>
    <mergeCell ref="AX98:AY98"/>
    <mergeCell ref="BB98:BC98"/>
    <mergeCell ref="BN98:BO98"/>
    <mergeCell ref="Z99:AA99"/>
    <mergeCell ref="AB99:AC99"/>
    <mergeCell ref="AD99:AE99"/>
    <mergeCell ref="AJ99:AK99"/>
    <mergeCell ref="BJ99:BK99"/>
    <mergeCell ref="BL99:BM99"/>
    <mergeCell ref="AR99:AS99"/>
    <mergeCell ref="T99:U99"/>
    <mergeCell ref="V99:W99"/>
    <mergeCell ref="X99:Y99"/>
    <mergeCell ref="AP99:AQ99"/>
    <mergeCell ref="BN99:BO99"/>
    <mergeCell ref="BT99:BU99"/>
    <mergeCell ref="BB99:BC99"/>
    <mergeCell ref="BD99:BE99"/>
    <mergeCell ref="BF99:BG99"/>
    <mergeCell ref="BH99:BI99"/>
    <mergeCell ref="AF100:AG100"/>
    <mergeCell ref="AT99:AU99"/>
    <mergeCell ref="AV99:AW99"/>
    <mergeCell ref="AX99:AY99"/>
    <mergeCell ref="AZ99:BA99"/>
    <mergeCell ref="AL100:AM100"/>
    <mergeCell ref="AN100:AO100"/>
    <mergeCell ref="AP100:AQ100"/>
    <mergeCell ref="AR100:AS100"/>
    <mergeCell ref="AN99:AO99"/>
    <mergeCell ref="BL100:BM100"/>
    <mergeCell ref="BN100:BO100"/>
    <mergeCell ref="BT100:BU100"/>
    <mergeCell ref="BB100:BC100"/>
    <mergeCell ref="BD100:BE100"/>
    <mergeCell ref="BF100:BG100"/>
    <mergeCell ref="BH100:BI100"/>
    <mergeCell ref="BD101:BI101"/>
    <mergeCell ref="T101:U101"/>
    <mergeCell ref="V101:W101"/>
    <mergeCell ref="BJ100:BK100"/>
    <mergeCell ref="AT100:AU100"/>
    <mergeCell ref="AV100:AW100"/>
    <mergeCell ref="AX100:AY100"/>
    <mergeCell ref="AZ100:BA100"/>
    <mergeCell ref="V100:W100"/>
    <mergeCell ref="AD100:AE100"/>
    <mergeCell ref="V102:W102"/>
    <mergeCell ref="AL101:AQ101"/>
    <mergeCell ref="AR101:AW101"/>
    <mergeCell ref="AX101:BC101"/>
    <mergeCell ref="X101:Y102"/>
    <mergeCell ref="AH101:AI101"/>
    <mergeCell ref="AJ101:AK101"/>
    <mergeCell ref="AF101:AG101"/>
    <mergeCell ref="AH102:AI102"/>
    <mergeCell ref="AL102:AQ102"/>
    <mergeCell ref="BP101:BU101"/>
    <mergeCell ref="BV101:BX101"/>
    <mergeCell ref="A102:B102"/>
    <mergeCell ref="C102:M102"/>
    <mergeCell ref="N102:O102"/>
    <mergeCell ref="P102:Q102"/>
    <mergeCell ref="R102:S102"/>
    <mergeCell ref="BV102:BX102"/>
    <mergeCell ref="T102:U102"/>
    <mergeCell ref="AJ102:AK102"/>
    <mergeCell ref="AR102:AW102"/>
    <mergeCell ref="AX102:BC102"/>
    <mergeCell ref="AD102:AE102"/>
    <mergeCell ref="AF102:AG102"/>
    <mergeCell ref="Z101:AA102"/>
    <mergeCell ref="AD101:AE101"/>
    <mergeCell ref="AB101:AC102"/>
    <mergeCell ref="BD102:BI102"/>
    <mergeCell ref="BJ102:BO102"/>
    <mergeCell ref="BP102:BU102"/>
    <mergeCell ref="BF103:BG103"/>
    <mergeCell ref="BH103:BI103"/>
    <mergeCell ref="BD103:BE103"/>
    <mergeCell ref="BT103:BU103"/>
    <mergeCell ref="BL103:BM103"/>
    <mergeCell ref="BN103:BO103"/>
    <mergeCell ref="BP103:BQ103"/>
    <mergeCell ref="R106:S106"/>
    <mergeCell ref="BR103:BS103"/>
    <mergeCell ref="X104:Y104"/>
    <mergeCell ref="AB104:AC104"/>
    <mergeCell ref="AF104:AK104"/>
    <mergeCell ref="BJ103:BK103"/>
    <mergeCell ref="AB106:AC106"/>
    <mergeCell ref="V106:W106"/>
    <mergeCell ref="BP104:BU104"/>
    <mergeCell ref="BP106:BU106"/>
    <mergeCell ref="BB103:BC103"/>
    <mergeCell ref="P103:Q103"/>
    <mergeCell ref="R103:S103"/>
    <mergeCell ref="T103:U103"/>
    <mergeCell ref="AD103:AE103"/>
    <mergeCell ref="AX104:BC104"/>
    <mergeCell ref="AV103:AW103"/>
    <mergeCell ref="AT103:AU103"/>
    <mergeCell ref="AR104:AW104"/>
    <mergeCell ref="BV105:BX105"/>
    <mergeCell ref="BD105:BI105"/>
    <mergeCell ref="A105:B105"/>
    <mergeCell ref="C105:M105"/>
    <mergeCell ref="X105:Y105"/>
    <mergeCell ref="AB105:AC105"/>
    <mergeCell ref="AL105:AQ105"/>
    <mergeCell ref="AR105:AW105"/>
    <mergeCell ref="BY106:CA106"/>
    <mergeCell ref="BD106:BI106"/>
    <mergeCell ref="AF106:AK106"/>
    <mergeCell ref="AL106:AQ106"/>
    <mergeCell ref="AR106:AW106"/>
    <mergeCell ref="AX106:BC106"/>
    <mergeCell ref="BY35:CA35"/>
    <mergeCell ref="BY97:CA97"/>
    <mergeCell ref="BY101:CA101"/>
    <mergeCell ref="BY102:CA102"/>
    <mergeCell ref="BY104:CA104"/>
    <mergeCell ref="BY105:CA105"/>
    <mergeCell ref="AL119:CA119"/>
    <mergeCell ref="BY115:CA115"/>
    <mergeCell ref="BY116:CA116"/>
    <mergeCell ref="BY117:CA117"/>
    <mergeCell ref="BY118:CA118"/>
    <mergeCell ref="BY114:CA114"/>
    <mergeCell ref="AX115:BI115"/>
    <mergeCell ref="AX117:BI117"/>
    <mergeCell ref="AF6:AZ6"/>
    <mergeCell ref="BY113:CA113"/>
    <mergeCell ref="BV112:BX112"/>
    <mergeCell ref="BY107:CA107"/>
    <mergeCell ref="BY108:CA108"/>
    <mergeCell ref="BY111:CA111"/>
    <mergeCell ref="BY112:CA112"/>
    <mergeCell ref="BY109:CA109"/>
    <mergeCell ref="BY110:CA110"/>
    <mergeCell ref="BY34:CA34"/>
    <mergeCell ref="AP8:AS12"/>
    <mergeCell ref="AT8:AT16"/>
    <mergeCell ref="AU8:AW12"/>
    <mergeCell ref="AX8:AX16"/>
    <mergeCell ref="AH8:AJ12"/>
    <mergeCell ref="AK8:AK16"/>
    <mergeCell ref="AL8:AO12"/>
    <mergeCell ref="AZ24:BC24"/>
    <mergeCell ref="BR21:BS21"/>
    <mergeCell ref="BN17:BO17"/>
    <mergeCell ref="BP17:BQ17"/>
    <mergeCell ref="BR17:BS17"/>
    <mergeCell ref="BR8:BS16"/>
    <mergeCell ref="BN8:BO16"/>
    <mergeCell ref="BP8:BQ16"/>
    <mergeCell ref="AL25:AO25"/>
    <mergeCell ref="AS25:AV25"/>
    <mergeCell ref="AZ25:BC25"/>
    <mergeCell ref="BN25:BQ25"/>
    <mergeCell ref="L24:O25"/>
    <mergeCell ref="Q24:T24"/>
    <mergeCell ref="X24:AA24"/>
    <mergeCell ref="AE24:AH24"/>
    <mergeCell ref="AL24:AO24"/>
    <mergeCell ref="AS24:AV24"/>
    <mergeCell ref="BN92:BO92"/>
    <mergeCell ref="A107:AC113"/>
    <mergeCell ref="A114:AC119"/>
    <mergeCell ref="A8:B16"/>
    <mergeCell ref="C8:F12"/>
    <mergeCell ref="BG24:BJ24"/>
    <mergeCell ref="BN24:BQ24"/>
    <mergeCell ref="Q25:T25"/>
    <mergeCell ref="X25:AA25"/>
    <mergeCell ref="AE25:AH25"/>
    <mergeCell ref="G8:G16"/>
    <mergeCell ref="H8:J12"/>
    <mergeCell ref="K8:K16"/>
    <mergeCell ref="L8:O12"/>
    <mergeCell ref="P8:S12"/>
    <mergeCell ref="T8:T16"/>
    <mergeCell ref="U8:W12"/>
    <mergeCell ref="X8:X16"/>
    <mergeCell ref="Y8:AA12"/>
    <mergeCell ref="AB8:AB16"/>
    <mergeCell ref="AC8:AF12"/>
    <mergeCell ref="AG8:AG16"/>
    <mergeCell ref="AY8:BB12"/>
    <mergeCell ref="BC8:BC16"/>
    <mergeCell ref="BD8:BE16"/>
    <mergeCell ref="BF8:BG16"/>
    <mergeCell ref="BH8:BI16"/>
    <mergeCell ref="BJ8:BM10"/>
    <mergeCell ref="BJ11:BK16"/>
    <mergeCell ref="BL11:BM16"/>
    <mergeCell ref="A17:B17"/>
    <mergeCell ref="BD17:BE17"/>
    <mergeCell ref="BF17:BG17"/>
    <mergeCell ref="BH17:BI17"/>
    <mergeCell ref="BJ17:BK17"/>
    <mergeCell ref="BL17:BM17"/>
    <mergeCell ref="A18:B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A19:B19"/>
    <mergeCell ref="BD19:BE19"/>
    <mergeCell ref="BF19:BG19"/>
    <mergeCell ref="BH19:BI19"/>
    <mergeCell ref="BJ19:BK19"/>
    <mergeCell ref="BL19:BM19"/>
    <mergeCell ref="BN19:BO19"/>
    <mergeCell ref="BP19:BQ19"/>
    <mergeCell ref="BR19:BS19"/>
    <mergeCell ref="A20:B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A21:B21"/>
    <mergeCell ref="AT21:BB21"/>
    <mergeCell ref="BD21:BE21"/>
    <mergeCell ref="BF21:BG21"/>
    <mergeCell ref="BH21:BI21"/>
    <mergeCell ref="BJ21:BK21"/>
    <mergeCell ref="BL21:BM21"/>
    <mergeCell ref="BN21:BO21"/>
    <mergeCell ref="BP21:BQ21"/>
    <mergeCell ref="BN22:BO22"/>
    <mergeCell ref="BP22:BQ22"/>
    <mergeCell ref="BR22:BS22"/>
    <mergeCell ref="A22:BC22"/>
    <mergeCell ref="BD22:BE22"/>
    <mergeCell ref="BF22:BG22"/>
    <mergeCell ref="BH22:BI22"/>
    <mergeCell ref="BJ22:BK22"/>
    <mergeCell ref="BL22:BM22"/>
  </mergeCells>
  <printOptions horizontalCentered="1"/>
  <pageMargins left="0.1968503937007874" right="0.1968503937007874" top="0" bottom="0" header="0" footer="0"/>
  <pageSetup fitToHeight="2" fitToWidth="1" horizontalDpi="600" verticalDpi="600" orientation="landscape" paperSize="8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2018-08-24T10:01:01Z</cp:lastPrinted>
  <dcterms:created xsi:type="dcterms:W3CDTF">2009-02-19T09:37:40Z</dcterms:created>
  <dcterms:modified xsi:type="dcterms:W3CDTF">2018-08-24T10:01:07Z</dcterms:modified>
  <cp:category/>
  <cp:version/>
  <cp:contentType/>
  <cp:contentStatus/>
</cp:coreProperties>
</file>