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чебные планы 2017-18\учебные планы в соответствии с фгос\2016год\на базе 11 кл\"/>
    </mc:Choice>
  </mc:AlternateContent>
  <xr:revisionPtr revIDLastSave="0" documentId="13_ncr:1_{5A46C3CF-58FC-45AD-B9AB-2597FFEE6B74}" xr6:coauthVersionLast="38" xr6:coauthVersionMax="38" xr10:uidLastSave="{00000000-0000-0000-0000-000000000000}"/>
  <bookViews>
    <workbookView xWindow="2775" yWindow="5040" windowWidth="15135" windowHeight="8130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Z73" i="1" l="1"/>
  <c r="Z67" i="1"/>
  <c r="Z64" i="1"/>
  <c r="Z60" i="1"/>
  <c r="Z57" i="1"/>
  <c r="Z56" i="1"/>
  <c r="Z53" i="1"/>
  <c r="Z52" i="1"/>
  <c r="Z51" i="1"/>
  <c r="Z50" i="1"/>
  <c r="Z49" i="1"/>
  <c r="Z48" i="1"/>
  <c r="Z47" i="1"/>
  <c r="Z46" i="1"/>
  <c r="Z45" i="1"/>
  <c r="Z44" i="1"/>
  <c r="Z43" i="1"/>
  <c r="Z42" i="1"/>
  <c r="Z39" i="1"/>
  <c r="Z38" i="1"/>
  <c r="Z36" i="1"/>
  <c r="Z35" i="1"/>
  <c r="Z34" i="1"/>
  <c r="Z33" i="1"/>
  <c r="BD59" i="1" l="1"/>
  <c r="BB59" i="1"/>
  <c r="AZ59" i="1"/>
  <c r="AX59" i="1"/>
  <c r="AV59" i="1"/>
  <c r="AT59" i="1"/>
  <c r="AR59" i="1"/>
  <c r="X59" i="1"/>
  <c r="AB55" i="1"/>
  <c r="X55" i="1"/>
  <c r="AB59" i="1"/>
  <c r="V55" i="1"/>
  <c r="AJ55" i="1" l="1"/>
  <c r="AH55" i="1"/>
  <c r="AD55" i="1"/>
  <c r="AJ59" i="1"/>
  <c r="AH59" i="1"/>
  <c r="V59" i="1" l="1"/>
  <c r="BB55" i="1"/>
  <c r="AZ55" i="1"/>
  <c r="AX55" i="1"/>
  <c r="BH59" i="1"/>
  <c r="BF59" i="1"/>
  <c r="AF56" i="1"/>
  <c r="AF59" i="1" l="1"/>
  <c r="AD59" i="1"/>
  <c r="AH63" i="1"/>
  <c r="AJ63" i="1"/>
  <c r="AD63" i="1"/>
  <c r="V63" i="1" l="1"/>
  <c r="BF63" i="1"/>
  <c r="AB66" i="1"/>
  <c r="V66" i="1"/>
  <c r="BI19" i="1"/>
  <c r="BI20" i="1"/>
  <c r="BH63" i="1"/>
  <c r="AP59" i="1"/>
  <c r="AN59" i="1"/>
  <c r="AL59" i="1"/>
  <c r="AN55" i="1"/>
  <c r="AP55" i="1"/>
  <c r="AR55" i="1"/>
  <c r="AT55" i="1"/>
  <c r="AV55" i="1"/>
  <c r="BD55" i="1"/>
  <c r="BF55" i="1"/>
  <c r="BH55" i="1"/>
  <c r="AL55" i="1"/>
  <c r="AR37" i="1"/>
  <c r="AF67" i="1"/>
  <c r="AF53" i="1"/>
  <c r="AD37" i="1"/>
  <c r="AD41" i="1"/>
  <c r="Z66" i="1"/>
  <c r="AB63" i="1"/>
  <c r="Z59" i="1"/>
  <c r="Z55" i="1"/>
  <c r="BD21" i="1"/>
  <c r="BC21" i="1"/>
  <c r="BB21" i="1"/>
  <c r="BH21" i="1"/>
  <c r="BG21" i="1"/>
  <c r="BF21" i="1"/>
  <c r="BE21" i="1"/>
  <c r="AF55" i="1" l="1"/>
  <c r="BI21" i="1"/>
  <c r="AF63" i="1"/>
  <c r="X66" i="1"/>
  <c r="BH66" i="1"/>
  <c r="BF66" i="1"/>
  <c r="BD66" i="1"/>
  <c r="BB66" i="1"/>
  <c r="AZ66" i="1"/>
  <c r="AX66" i="1"/>
  <c r="AV66" i="1"/>
  <c r="AT66" i="1"/>
  <c r="AR66" i="1"/>
  <c r="AP66" i="1"/>
  <c r="AN66" i="1"/>
  <c r="AL66" i="1"/>
  <c r="AJ66" i="1"/>
  <c r="AH66" i="1"/>
  <c r="AF66" i="1"/>
  <c r="AD66" i="1"/>
  <c r="BH41" i="1"/>
  <c r="BF41" i="1"/>
  <c r="BD41" i="1"/>
  <c r="BB41" i="1"/>
  <c r="AZ41" i="1"/>
  <c r="AX41" i="1"/>
  <c r="AV41" i="1"/>
  <c r="AT41" i="1"/>
  <c r="AR41" i="1"/>
  <c r="AP41" i="1"/>
  <c r="AN41" i="1"/>
  <c r="AL41" i="1"/>
  <c r="AJ41" i="1"/>
  <c r="AH41" i="1"/>
  <c r="AF41" i="1"/>
  <c r="AB41" i="1"/>
  <c r="V41" i="1"/>
  <c r="V37" i="1"/>
  <c r="BH37" i="1"/>
  <c r="BF37" i="1"/>
  <c r="BD37" i="1"/>
  <c r="BB37" i="1"/>
  <c r="AZ37" i="1"/>
  <c r="AX37" i="1"/>
  <c r="AV37" i="1"/>
  <c r="AT37" i="1"/>
  <c r="AP37" i="1"/>
  <c r="AN37" i="1"/>
  <c r="AL37" i="1"/>
  <c r="AJ37" i="1"/>
  <c r="AH37" i="1"/>
  <c r="AF37" i="1"/>
  <c r="AB37" i="1"/>
  <c r="V32" i="1"/>
  <c r="BH32" i="1"/>
  <c r="BF32" i="1"/>
  <c r="BD32" i="1"/>
  <c r="BB32" i="1"/>
  <c r="AZ32" i="1"/>
  <c r="AX32" i="1"/>
  <c r="AV32" i="1"/>
  <c r="AT32" i="1"/>
  <c r="AR32" i="1"/>
  <c r="AP32" i="1"/>
  <c r="AN32" i="1"/>
  <c r="AL32" i="1"/>
  <c r="AJ32" i="1"/>
  <c r="AH32" i="1"/>
  <c r="AF32" i="1"/>
  <c r="AB32" i="1"/>
  <c r="BD63" i="1"/>
  <c r="BB63" i="1"/>
  <c r="AZ63" i="1"/>
  <c r="AX63" i="1"/>
  <c r="AV63" i="1"/>
  <c r="AT63" i="1"/>
  <c r="AR63" i="1"/>
  <c r="AP63" i="1"/>
  <c r="AN63" i="1"/>
  <c r="AL63" i="1"/>
  <c r="AZ54" i="1" l="1"/>
  <c r="AZ40" i="1" s="1"/>
  <c r="AZ70" i="1" s="1"/>
  <c r="AD54" i="1"/>
  <c r="AD40" i="1" s="1"/>
  <c r="AD32" i="1"/>
  <c r="AP54" i="1"/>
  <c r="AP40" i="1" s="1"/>
  <c r="AP70" i="1" s="1"/>
  <c r="AL90" i="1" s="1"/>
  <c r="AX54" i="1"/>
  <c r="AX40" i="1" s="1"/>
  <c r="AX70" i="1" s="1"/>
  <c r="BF54" i="1"/>
  <c r="BF40" i="1" s="1"/>
  <c r="BF70" i="1" s="1"/>
  <c r="AL54" i="1"/>
  <c r="AL40" i="1" s="1"/>
  <c r="AL70" i="1" s="1"/>
  <c r="AT54" i="1"/>
  <c r="AT40" i="1" s="1"/>
  <c r="AT70" i="1" s="1"/>
  <c r="BB54" i="1"/>
  <c r="BB40" i="1" s="1"/>
  <c r="BB70" i="1" s="1"/>
  <c r="AX90" i="1" s="1"/>
  <c r="AJ54" i="1"/>
  <c r="AJ40" i="1" s="1"/>
  <c r="AJ70" i="1" s="1"/>
  <c r="AN54" i="1"/>
  <c r="AN40" i="1" s="1"/>
  <c r="AN70" i="1" s="1"/>
  <c r="AR54" i="1"/>
  <c r="AR40" i="1" s="1"/>
  <c r="AR70" i="1" s="1"/>
  <c r="AV54" i="1"/>
  <c r="AV40" i="1" s="1"/>
  <c r="AV70" i="1" s="1"/>
  <c r="AR90" i="1" s="1"/>
  <c r="BD54" i="1"/>
  <c r="BD40" i="1" s="1"/>
  <c r="BD70" i="1" s="1"/>
  <c r="BH54" i="1"/>
  <c r="BH40" i="1" s="1"/>
  <c r="BH70" i="1" s="1"/>
  <c r="BD90" i="1" s="1"/>
  <c r="Z37" i="1"/>
  <c r="Z32" i="1"/>
  <c r="X32" i="1"/>
  <c r="X37" i="1"/>
  <c r="V54" i="1"/>
  <c r="V40" i="1" s="1"/>
  <c r="AD70" i="1" l="1"/>
  <c r="BD71" i="1"/>
  <c r="AR71" i="1"/>
  <c r="AX71" i="1"/>
  <c r="AL71" i="1"/>
  <c r="V70" i="1"/>
  <c r="Z63" i="1" l="1"/>
  <c r="X63" i="1"/>
  <c r="X41" i="1"/>
  <c r="Z41" i="1"/>
  <c r="AH54" i="1" l="1"/>
  <c r="AH40" i="1" s="1"/>
  <c r="AH70" i="1" s="1"/>
  <c r="AF54" i="1"/>
  <c r="AF40" i="1" s="1"/>
  <c r="AF70" i="1" s="1"/>
  <c r="Z54" i="1"/>
  <c r="Z40" i="1" s="1"/>
  <c r="Z70" i="1" s="1"/>
  <c r="X54" i="1"/>
  <c r="X40" i="1" s="1"/>
  <c r="X70" i="1" s="1"/>
  <c r="AB54" i="1"/>
  <c r="AB40" i="1" s="1"/>
  <c r="AB70" i="1" s="1"/>
</calcChain>
</file>

<file path=xl/sharedStrings.xml><?xml version="1.0" encoding="utf-8"?>
<sst xmlns="http://schemas.openxmlformats.org/spreadsheetml/2006/main" count="330" uniqueCount="209">
  <si>
    <t xml:space="preserve">2. План учебного процесса </t>
  </si>
  <si>
    <t>Наименование циклов, дисциплин, профессиональных модулей, МДК, практик</t>
  </si>
  <si>
    <t>Индекс</t>
  </si>
  <si>
    <t xml:space="preserve">Учебная нагрузка обучающихся, ч. </t>
  </si>
  <si>
    <t>самостоятельная</t>
  </si>
  <si>
    <t>обязат. при очной форме обучения</t>
  </si>
  <si>
    <t xml:space="preserve">Обязательные учебные занятия при заочной форме обучени, ч. </t>
  </si>
  <si>
    <t>Всего</t>
  </si>
  <si>
    <t>в том числе</t>
  </si>
  <si>
    <t>обзорн., установочные занятия</t>
  </si>
  <si>
    <t xml:space="preserve">лаб. раб., практич. занятия </t>
  </si>
  <si>
    <t>курс. проект (работа)</t>
  </si>
  <si>
    <t xml:space="preserve">Распределение обязательной (аудиторной) нагрузки по курсам и семестрам (час. в семестр) 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</si>
  <si>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</si>
  <si>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</si>
  <si>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</si>
  <si>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</si>
  <si>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</si>
  <si>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</si>
  <si>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 xml:space="preserve">Основы философии </t>
  </si>
  <si>
    <t>История</t>
  </si>
  <si>
    <t>Иностранный язык</t>
  </si>
  <si>
    <t xml:space="preserve">Физическая культура 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</si>
  <si>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</si>
  <si>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</si>
  <si>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</si>
  <si>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</si>
  <si>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</si>
  <si>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 xml:space="preserve">Экологические основы природопользования </t>
  </si>
  <si>
    <t>П.00</t>
  </si>
  <si>
    <t>Профессиональный цикл</t>
  </si>
  <si>
    <t>ОП.00</t>
  </si>
  <si>
    <t xml:space="preserve">Общепрофессиональные дисциплины </t>
  </si>
  <si>
    <t>ОП.01</t>
  </si>
  <si>
    <t>Инженерная графика</t>
  </si>
  <si>
    <t>ОП.02</t>
  </si>
  <si>
    <t xml:space="preserve">Электротехника и электроника </t>
  </si>
  <si>
    <t>ОП.03</t>
  </si>
  <si>
    <t xml:space="preserve">Метрология, стандартизация и сертификация </t>
  </si>
  <si>
    <t>ОП.04</t>
  </si>
  <si>
    <t xml:space="preserve">Геология </t>
  </si>
  <si>
    <t>ОП.05</t>
  </si>
  <si>
    <t xml:space="preserve">Техническая механика </t>
  </si>
  <si>
    <t>ОП.06</t>
  </si>
  <si>
    <t xml:space="preserve">Информационные технологии в профессиональной деятельности </t>
  </si>
  <si>
    <t>ОП.07</t>
  </si>
  <si>
    <t>Основы экономики</t>
  </si>
  <si>
    <t>ОП.08</t>
  </si>
  <si>
    <t xml:space="preserve">Правовые основы профессиональной деятельности </t>
  </si>
  <si>
    <t>ОП.09</t>
  </si>
  <si>
    <t>Охрана труда</t>
  </si>
  <si>
    <t>ОП.10</t>
  </si>
  <si>
    <t>ОП.12</t>
  </si>
  <si>
    <t>Основы нефтегазового производства</t>
  </si>
  <si>
    <t>ПМ.00</t>
  </si>
  <si>
    <t xml:space="preserve">Профессиональные модули </t>
  </si>
  <si>
    <t>ПМ.01</t>
  </si>
  <si>
    <t xml:space="preserve">Проведение технологических процессов разработки и эксплуатации нефтяных и газовых месторождений </t>
  </si>
  <si>
    <t>МДК.01.01</t>
  </si>
  <si>
    <t>Разработка нефтяных и газовых месторождений</t>
  </si>
  <si>
    <t>МДК.01.02</t>
  </si>
  <si>
    <t>Эксплуатация нефтяных и газовых месторождений</t>
  </si>
  <si>
    <t>ПМ.02</t>
  </si>
  <si>
    <t>Эксплуатация нефтегазопромыслового оборудования</t>
  </si>
  <si>
    <t>МДК.02.01</t>
  </si>
  <si>
    <t>ПМ.03</t>
  </si>
  <si>
    <t>МДК.03.01</t>
  </si>
  <si>
    <t>Основы организации и планирования производственных работ на нефтяных и газовых месторождений</t>
  </si>
  <si>
    <t>ПМ.04</t>
  </si>
  <si>
    <t>МДК.04.01</t>
  </si>
  <si>
    <t>Учебная практика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</si>
  <si>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</si>
  <si>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</si>
  <si>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</si>
  <si>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>обзорн.,  установочные занятия,ч</t>
  </si>
  <si>
    <t xml:space="preserve">лаб. Работы, практ. Занятия ч. </t>
  </si>
  <si>
    <t>лаб. Работы, практ. Занятия ч.</t>
  </si>
  <si>
    <t>Контр. Работы шт.</t>
  </si>
  <si>
    <t xml:space="preserve">1 курс </t>
  </si>
  <si>
    <t xml:space="preserve">Формы промежуточной  аттестации по курсам </t>
  </si>
  <si>
    <t>2 курс</t>
  </si>
  <si>
    <t>3 курс</t>
  </si>
  <si>
    <t>4 курс</t>
  </si>
  <si>
    <t xml:space="preserve">Государственная итоговая аттестация </t>
  </si>
  <si>
    <t xml:space="preserve">6 нед </t>
  </si>
  <si>
    <t>Всего:</t>
  </si>
  <si>
    <t>дисциплин и МДК</t>
  </si>
  <si>
    <t>экзаменов</t>
  </si>
  <si>
    <t>дифф. Зачетов</t>
  </si>
  <si>
    <t>Зачетов</t>
  </si>
  <si>
    <t>Количество контрольных работ</t>
  </si>
  <si>
    <t>ДЗ</t>
  </si>
  <si>
    <t>З</t>
  </si>
  <si>
    <t>Э</t>
  </si>
  <si>
    <t>Контрольных работ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</si>
  <si>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</si>
  <si>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</si>
  <si>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</si>
  <si>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</si>
  <si>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максималь ная</t>
  </si>
  <si>
    <t>Каникулы</t>
  </si>
  <si>
    <t>Всего (по курсам)</t>
  </si>
  <si>
    <t>преддипломная</t>
  </si>
  <si>
    <t>1. График учебного процесса</t>
  </si>
  <si>
    <t xml:space="preserve">Курсы </t>
  </si>
  <si>
    <t>Сентябрь</t>
  </si>
  <si>
    <t>29.IX-5.X</t>
  </si>
  <si>
    <t>Октябрь</t>
  </si>
  <si>
    <t>26.I-1.II</t>
  </si>
  <si>
    <t>Ноябрь</t>
  </si>
  <si>
    <t>Декабрь</t>
  </si>
  <si>
    <t>29.VI-5.VII</t>
  </si>
  <si>
    <t>Январь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</si>
  <si>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</si>
  <si>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</si>
  <si>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</si>
  <si>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</si>
  <si>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</si>
  <si>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</si>
  <si>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</si>
  <si>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</si>
  <si>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Июль</t>
  </si>
  <si>
    <t>27.VII-2.VIII</t>
  </si>
  <si>
    <t>Август</t>
  </si>
  <si>
    <t>Лабораторно-экзаменационная сессия</t>
  </si>
  <si>
    <t>: :</t>
  </si>
  <si>
    <t>=</t>
  </si>
  <si>
    <t>x</t>
  </si>
  <si>
    <t>III</t>
  </si>
  <si>
    <t>Самостоя тельное изучение</t>
  </si>
  <si>
    <t>Δ</t>
  </si>
  <si>
    <t xml:space="preserve">Самостоятельное
изучение
</t>
  </si>
  <si>
    <t xml:space="preserve">Лабораторно-
экзаменационная сессия
</t>
  </si>
  <si>
    <t>по профилю специальности</t>
  </si>
  <si>
    <t>Государственная итоговая аттестация</t>
  </si>
  <si>
    <t>Подготовка к государственной итоговой аттестации</t>
  </si>
  <si>
    <t>КАНИКУЛЫ</t>
  </si>
  <si>
    <t>Условные обозначения:</t>
  </si>
  <si>
    <t xml:space="preserve">Производ ственная практика </t>
  </si>
  <si>
    <t>Итого: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</si>
  <si>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6"/>
        <color theme="1"/>
        <rFont val="Times New Roman"/>
        <family val="1"/>
        <charset val="204"/>
      </rPr>
      <t>/2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</si>
  <si>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</si>
  <si>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</si>
  <si>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</si>
  <si>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</si>
  <si>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1"/>
        <color theme="1"/>
        <rFont val="Calibri"/>
        <family val="2"/>
        <charset val="204"/>
        <scheme val="minor"/>
      </rPr>
      <t/>
    </r>
  </si>
  <si>
    <r>
      <t>5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</si>
  <si>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t xml:space="preserve">2. Сводные данные по бюджету времени (в неделях) </t>
  </si>
  <si>
    <r>
      <rPr>
        <b/>
        <sz val="20"/>
        <color theme="1"/>
        <rFont val="Times New Roman"/>
        <family val="1"/>
        <charset val="204"/>
      </rPr>
      <t xml:space="preserve">Консультации </t>
    </r>
    <r>
      <rPr>
        <sz val="20"/>
        <color theme="1"/>
        <rFont val="Times New Roman"/>
        <family val="1"/>
        <charset val="204"/>
      </rPr>
      <t xml:space="preserve">на учебную группу по 100 часов в год (всего 400 час.)
</t>
    </r>
    <r>
      <rPr>
        <b/>
        <sz val="20"/>
        <color theme="1"/>
        <rFont val="Times New Roman"/>
        <family val="1"/>
        <charset val="204"/>
      </rPr>
      <t>Государственная (итоговая) аттестация</t>
    </r>
    <r>
      <rPr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1. Программа базовой подготовки </t>
    </r>
    <r>
      <rPr>
        <sz val="20"/>
        <color theme="1"/>
        <rFont val="Times New Roman"/>
        <family val="1"/>
        <charset val="204"/>
      </rPr>
      <t xml:space="preserve">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</t>
    </r>
  </si>
  <si>
    <t>144 (4 нед)</t>
  </si>
  <si>
    <t xml:space="preserve">I курс </t>
  </si>
  <si>
    <t xml:space="preserve">II курс </t>
  </si>
  <si>
    <t xml:space="preserve">III курс   </t>
  </si>
  <si>
    <t xml:space="preserve">IV курс </t>
  </si>
  <si>
    <t>обзорн.,  устано вочные занятия,ч</t>
  </si>
  <si>
    <t>обзорн.,  установо чные занятия,ч</t>
  </si>
  <si>
    <t>Производственная практика (преддип ломная)</t>
  </si>
  <si>
    <t>Безопасность жизнедеятельности</t>
  </si>
  <si>
    <t>ПП.01</t>
  </si>
  <si>
    <t>ПП.02</t>
  </si>
  <si>
    <t>ОП.11</t>
  </si>
  <si>
    <t>Бурение нефтяных и газовых скважин</t>
  </si>
  <si>
    <t>756 (21 нед)</t>
  </si>
  <si>
    <r>
      <t>4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</si>
  <si>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</si>
  <si>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</si>
  <si>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t>ПП.03</t>
  </si>
  <si>
    <t>ПП.04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</si>
  <si>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 xml:space="preserve"> /1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 1</t>
    </r>
    <r>
      <rPr>
        <b/>
        <vertAlign val="subscript"/>
        <sz val="16"/>
        <color theme="1"/>
        <rFont val="Times New Roman"/>
        <family val="1"/>
        <charset val="204"/>
      </rPr>
      <t>КР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КЗ/</t>
    </r>
  </si>
  <si>
    <r>
      <t xml:space="preserve"> 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 xml:space="preserve"> /3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КР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</si>
  <si>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t>Комплексных зачетов</t>
  </si>
  <si>
    <t>Курсовых работ</t>
  </si>
  <si>
    <t>программы  подготовки специалистов среднего звена по специальности 21.02.01 "Разработка и эксплуатация нефтяных и газовых месторождений" (базовая подготовка)</t>
  </si>
  <si>
    <t>Выполнение работ по профессии "Оператор исследованию скважин"</t>
  </si>
  <si>
    <t>Техника и технология исследования скважин</t>
  </si>
  <si>
    <t>Организация деятельности коллектива исполнителей</t>
  </si>
  <si>
    <t>Э/З/КР</t>
  </si>
  <si>
    <t>2Э</t>
  </si>
  <si>
    <t>Э/З/З/З/КР</t>
  </si>
  <si>
    <t xml:space="preserve">УЧЕБНЫЙ ПЛАН </t>
  </si>
  <si>
    <t>Всего часов обучения по учебным циклам ППССЗ включая вариативную часть учебных циклов ППССЗ, учебную и производственную практику (по профилю специальности):</t>
  </si>
  <si>
    <t>Вариативная часть учебных циклов ППССЗ</t>
  </si>
  <si>
    <t>Всего часов обучения по учебным циклам ППССЗ</t>
  </si>
  <si>
    <t>УП.00</t>
  </si>
  <si>
    <t>25 нед.</t>
  </si>
  <si>
    <t>ПП.00</t>
  </si>
  <si>
    <t>ГИА.00</t>
  </si>
  <si>
    <t>6 нед</t>
  </si>
  <si>
    <t>ГИА.01</t>
  </si>
  <si>
    <t>Подготовка выпускной квалификационной работы</t>
  </si>
  <si>
    <t xml:space="preserve">4 нед </t>
  </si>
  <si>
    <t>4 нед</t>
  </si>
  <si>
    <t>Защита выпускной квалификационной работы</t>
  </si>
  <si>
    <t xml:space="preserve">2 нед </t>
  </si>
  <si>
    <t>2 нед</t>
  </si>
  <si>
    <r>
      <t>6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 xml:space="preserve">ДЗ 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З</t>
    </r>
  </si>
  <si>
    <r>
      <t>7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 xml:space="preserve">ДЗ 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З</t>
    </r>
  </si>
  <si>
    <t>УП.02</t>
  </si>
  <si>
    <t>УП.04</t>
  </si>
  <si>
    <t>КЗ</t>
  </si>
  <si>
    <t>108(3 нед)</t>
  </si>
  <si>
    <r>
      <t>4</t>
    </r>
    <r>
      <rPr>
        <b/>
        <vertAlign val="subscript"/>
        <sz val="18"/>
        <rFont val="Times New Roman"/>
        <family val="1"/>
        <charset val="204"/>
      </rPr>
      <t>эк</t>
    </r>
    <r>
      <rPr>
        <b/>
        <sz val="18"/>
        <rFont val="Times New Roman"/>
        <family val="1"/>
        <charset val="204"/>
      </rPr>
      <t>/23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дз</t>
    </r>
    <r>
      <rPr>
        <b/>
        <sz val="18"/>
        <rFont val="Times New Roman"/>
        <family val="1"/>
        <charset val="204"/>
      </rPr>
      <t>/12</t>
    </r>
    <r>
      <rPr>
        <b/>
        <vertAlign val="subscript"/>
        <sz val="18"/>
        <rFont val="Times New Roman"/>
        <family val="1"/>
        <charset val="204"/>
      </rPr>
      <t>з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 xml:space="preserve"> КР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КЗ</t>
    </r>
  </si>
  <si>
    <t>36(1 нед)</t>
  </si>
  <si>
    <r>
      <t>7</t>
    </r>
    <r>
      <rPr>
        <b/>
        <vertAlign val="subscript"/>
        <sz val="18"/>
        <color theme="1"/>
        <rFont val="Times New Roman"/>
        <family val="1"/>
        <charset val="204"/>
      </rPr>
      <t>э</t>
    </r>
    <r>
      <rPr>
        <b/>
        <sz val="18"/>
        <color theme="1"/>
        <rFont val="Times New Roman"/>
        <family val="1"/>
        <charset val="204"/>
      </rPr>
      <t>/1</t>
    </r>
    <r>
      <rPr>
        <b/>
        <vertAlign val="subscript"/>
        <sz val="18"/>
        <color theme="1"/>
        <rFont val="Times New Roman"/>
        <family val="1"/>
        <charset val="204"/>
      </rPr>
      <t>З</t>
    </r>
  </si>
  <si>
    <r>
      <t>4</t>
    </r>
    <r>
      <rPr>
        <b/>
        <vertAlign val="subscript"/>
        <sz val="18"/>
        <rFont val="Times New Roman"/>
        <family val="1"/>
        <charset val="204"/>
      </rPr>
      <t>эк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                  1</t>
    </r>
    <r>
      <rPr>
        <b/>
        <vertAlign val="subscript"/>
        <sz val="18"/>
        <rFont val="Times New Roman"/>
        <family val="1"/>
        <charset val="204"/>
      </rPr>
      <t>ДЗ</t>
    </r>
    <r>
      <rPr>
        <b/>
        <sz val="18"/>
        <rFont val="Times New Roman"/>
        <family val="1"/>
        <charset val="204"/>
      </rPr>
      <t>/6</t>
    </r>
    <r>
      <rPr>
        <b/>
        <vertAlign val="subscript"/>
        <sz val="18"/>
        <rFont val="Times New Roman"/>
        <family val="1"/>
        <charset val="204"/>
      </rPr>
      <t>З</t>
    </r>
    <r>
      <rPr>
        <b/>
        <sz val="18"/>
        <rFont val="Times New Roman"/>
        <family val="1"/>
        <charset val="204"/>
      </rPr>
      <t>/ 2</t>
    </r>
    <r>
      <rPr>
        <b/>
        <vertAlign val="subscript"/>
        <sz val="18"/>
        <rFont val="Times New Roman"/>
        <family val="1"/>
        <charset val="204"/>
      </rPr>
      <t>КР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КЗ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</si>
  <si>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/>
    </r>
  </si>
  <si>
    <r>
      <t xml:space="preserve"> 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 xml:space="preserve"> /2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</si>
  <si>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 xml:space="preserve"> /</t>
    </r>
    <r>
      <rPr>
        <b/>
        <vertAlign val="subscript"/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1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/2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</si>
  <si>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t>группа Р16 , начало реализации программы - 1 сентября 2016 года, технический профиль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</si>
</sst>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5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vertAlign val="subscript"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Arial Cyr"/>
      <charset val="204"/>
    </font>
    <font>
      <sz val="26"/>
      <color theme="1"/>
      <name val="Arial"/>
      <family val="2"/>
      <charset val="204"/>
    </font>
    <font>
      <b/>
      <sz val="26"/>
      <color theme="1"/>
      <name val="Arial"/>
      <family val="2"/>
      <charset val="204"/>
    </font>
    <font>
      <sz val="16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 Cyr"/>
      <charset val="204"/>
    </font>
    <font>
      <b/>
      <sz val="19"/>
      <color theme="1"/>
      <name val="Arial Cyr"/>
      <charset val="204"/>
    </font>
    <font>
      <sz val="22"/>
      <color theme="1"/>
      <name val="Arial Cyr"/>
      <charset val="204"/>
    </font>
    <font>
      <sz val="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Arial Cyr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6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F4A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DF1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8">
    <xf numFmtId="0" fontId="0" fillId="0" borderId="0" xfId="0"/>
    <xf numFmtId="0" fontId="1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0" fillId="3" borderId="0" xfId="0" applyFill="1" applyBorder="1"/>
    <xf numFmtId="0" fontId="25" fillId="3" borderId="0" xfId="0" applyFont="1" applyFill="1" applyBorder="1" applyAlignment="1">
      <alignment vertical="top" textRotation="90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0" xfId="0" applyFont="1" applyBorder="1"/>
    <xf numFmtId="0" fontId="26" fillId="0" borderId="0" xfId="0" applyFont="1" applyBorder="1"/>
    <xf numFmtId="0" fontId="30" fillId="0" borderId="0" xfId="0" applyFont="1" applyBorder="1" applyAlignment="1">
      <alignment vertical="center" wrapText="1"/>
    </xf>
    <xf numFmtId="0" fontId="30" fillId="0" borderId="0" xfId="0" applyFont="1" applyBorder="1"/>
    <xf numFmtId="0" fontId="30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2" fillId="0" borderId="0" xfId="0" applyFont="1" applyAlignment="1"/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/>
    <xf numFmtId="0" fontId="33" fillId="3" borderId="0" xfId="0" applyFont="1" applyFill="1" applyBorder="1"/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top" wrapText="1"/>
    </xf>
    <xf numFmtId="0" fontId="26" fillId="3" borderId="0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Border="1" applyAlignment="1"/>
    <xf numFmtId="1" fontId="0" fillId="3" borderId="0" xfId="0" applyNumberFormat="1" applyFill="1" applyBorder="1"/>
    <xf numFmtId="0" fontId="17" fillId="3" borderId="0" xfId="0" applyFont="1" applyFill="1" applyBorder="1" applyAlignment="1">
      <alignment horizontal="center" vertical="center" textRotation="90" wrapText="1"/>
    </xf>
    <xf numFmtId="0" fontId="1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/>
    <xf numFmtId="0" fontId="19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/>
    <xf numFmtId="0" fontId="19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textRotation="90" wrapText="1"/>
    </xf>
    <xf numFmtId="0" fontId="33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28" fillId="3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0" fillId="0" borderId="16" xfId="0" applyBorder="1"/>
    <xf numFmtId="0" fontId="11" fillId="0" borderId="0" xfId="0" applyFont="1"/>
    <xf numFmtId="0" fontId="11" fillId="0" borderId="16" xfId="0" applyFont="1" applyBorder="1"/>
    <xf numFmtId="0" fontId="8" fillId="0" borderId="16" xfId="0" applyFont="1" applyBorder="1" applyAlignment="1"/>
    <xf numFmtId="0" fontId="32" fillId="0" borderId="0" xfId="0" applyFont="1" applyBorder="1" applyAlignment="1"/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/>
    <xf numFmtId="0" fontId="8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9" fillId="0" borderId="16" xfId="0" applyFont="1" applyBorder="1" applyAlignment="1"/>
    <xf numFmtId="0" fontId="39" fillId="0" borderId="16" xfId="0" applyFont="1" applyBorder="1"/>
    <xf numFmtId="0" fontId="1" fillId="0" borderId="0" xfId="0" applyFont="1"/>
    <xf numFmtId="0" fontId="39" fillId="0" borderId="0" xfId="0" applyFont="1"/>
    <xf numFmtId="0" fontId="8" fillId="10" borderId="29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41" xfId="0" applyFont="1" applyFill="1" applyBorder="1" applyAlignment="1">
      <alignment horizontal="center" vertical="center" wrapText="1"/>
    </xf>
    <xf numFmtId="0" fontId="43" fillId="0" borderId="0" xfId="0" applyFont="1"/>
    <xf numFmtId="0" fontId="4" fillId="13" borderId="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textRotation="90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textRotation="90" wrapText="1"/>
    </xf>
    <xf numFmtId="0" fontId="36" fillId="6" borderId="5" xfId="0" applyFont="1" applyFill="1" applyBorder="1" applyAlignment="1">
      <alignment horizontal="center" vertical="center" wrapText="1"/>
    </xf>
    <xf numFmtId="0" fontId="36" fillId="6" borderId="30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6" fillId="6" borderId="42" xfId="0" applyFont="1" applyFill="1" applyBorder="1" applyAlignment="1">
      <alignment horizontal="center" vertical="center" wrapText="1"/>
    </xf>
    <xf numFmtId="0" fontId="37" fillId="6" borderId="32" xfId="0" applyFont="1" applyFill="1" applyBorder="1" applyAlignment="1">
      <alignment horizontal="center" vertical="center" wrapText="1"/>
    </xf>
    <xf numFmtId="0" fontId="37" fillId="6" borderId="33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1" fontId="10" fillId="3" borderId="0" xfId="0" applyNumberFormat="1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left" vertical="center" wrapText="1"/>
    </xf>
    <xf numFmtId="0" fontId="11" fillId="16" borderId="3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center" vertical="center" wrapText="1"/>
    </xf>
    <xf numFmtId="164" fontId="11" fillId="16" borderId="24" xfId="0" applyNumberFormat="1" applyFont="1" applyFill="1" applyBorder="1" applyAlignment="1">
      <alignment vertical="center" wrapText="1"/>
    </xf>
    <xf numFmtId="164" fontId="11" fillId="16" borderId="25" xfId="0" applyNumberFormat="1" applyFont="1" applyFill="1" applyBorder="1" applyAlignment="1">
      <alignment vertical="center" wrapText="1"/>
    </xf>
    <xf numFmtId="164" fontId="11" fillId="16" borderId="54" xfId="0" applyNumberFormat="1" applyFont="1" applyFill="1" applyBorder="1" applyAlignment="1">
      <alignment horizontal="center" vertical="center" wrapText="1"/>
    </xf>
    <xf numFmtId="164" fontId="11" fillId="16" borderId="25" xfId="0" applyNumberFormat="1" applyFont="1" applyFill="1" applyBorder="1" applyAlignment="1">
      <alignment horizontal="center" vertical="center" wrapText="1"/>
    </xf>
    <xf numFmtId="164" fontId="11" fillId="15" borderId="54" xfId="0" applyNumberFormat="1" applyFont="1" applyFill="1" applyBorder="1"/>
    <xf numFmtId="164" fontId="11" fillId="15" borderId="55" xfId="0" applyNumberFormat="1" applyFont="1" applyFill="1" applyBorder="1"/>
    <xf numFmtId="164" fontId="11" fillId="6" borderId="24" xfId="0" applyNumberFormat="1" applyFont="1" applyFill="1" applyBorder="1" applyAlignment="1">
      <alignment horizontal="center" vertical="center"/>
    </xf>
    <xf numFmtId="164" fontId="11" fillId="6" borderId="25" xfId="0" applyNumberFormat="1" applyFont="1" applyFill="1" applyBorder="1" applyAlignment="1">
      <alignment horizontal="center" vertical="center"/>
    </xf>
    <xf numFmtId="164" fontId="11" fillId="6" borderId="54" xfId="0" applyNumberFormat="1" applyFont="1" applyFill="1" applyBorder="1" applyAlignment="1">
      <alignment horizontal="center"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4" borderId="25" xfId="0" applyNumberFormat="1" applyFont="1" applyFill="1" applyBorder="1" applyAlignment="1">
      <alignment horizontal="center" vertical="center"/>
    </xf>
    <xf numFmtId="1" fontId="11" fillId="6" borderId="24" xfId="0" applyNumberFormat="1" applyFont="1" applyFill="1" applyBorder="1" applyAlignment="1">
      <alignment horizontal="center" vertical="center"/>
    </xf>
    <xf numFmtId="1" fontId="11" fillId="6" borderId="25" xfId="0" applyNumberFormat="1" applyFont="1" applyFill="1" applyBorder="1" applyAlignment="1">
      <alignment horizontal="center" vertical="center"/>
    </xf>
    <xf numFmtId="1" fontId="11" fillId="6" borderId="54" xfId="0" applyNumberFormat="1" applyFont="1" applyFill="1" applyBorder="1" applyAlignment="1">
      <alignment horizontal="center" vertical="center"/>
    </xf>
    <xf numFmtId="1" fontId="11" fillId="4" borderId="23" xfId="0" applyNumberFormat="1" applyFont="1" applyFill="1" applyBorder="1" applyAlignment="1">
      <alignment horizontal="center" vertical="center"/>
    </xf>
    <xf numFmtId="1" fontId="11" fillId="4" borderId="25" xfId="0" applyNumberFormat="1" applyFont="1" applyFill="1" applyBorder="1" applyAlignment="1">
      <alignment horizontal="center" vertical="center"/>
    </xf>
    <xf numFmtId="1" fontId="11" fillId="6" borderId="2" xfId="0" applyNumberFormat="1" applyFont="1" applyFill="1" applyBorder="1" applyAlignment="1">
      <alignment horizontal="center" vertical="center"/>
    </xf>
    <xf numFmtId="1" fontId="11" fillId="6" borderId="12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11" fillId="4" borderId="54" xfId="0" applyNumberFormat="1" applyFont="1" applyFill="1" applyBorder="1" applyAlignment="1">
      <alignment horizontal="center" vertical="center"/>
    </xf>
    <xf numFmtId="1" fontId="11" fillId="4" borderId="55" xfId="0" applyNumberFormat="1" applyFont="1" applyFill="1" applyBorder="1" applyAlignment="1">
      <alignment horizontal="center" vertical="center"/>
    </xf>
    <xf numFmtId="164" fontId="11" fillId="4" borderId="54" xfId="0" applyNumberFormat="1" applyFont="1" applyFill="1" applyBorder="1" applyAlignment="1">
      <alignment horizontal="center" vertical="center"/>
    </xf>
    <xf numFmtId="164" fontId="11" fillId="4" borderId="55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6" fillId="16" borderId="24" xfId="0" applyFont="1" applyFill="1" applyBorder="1" applyAlignment="1">
      <alignment vertical="center" wrapText="1"/>
    </xf>
    <xf numFmtId="0" fontId="46" fillId="16" borderId="25" xfId="0" applyFont="1" applyFill="1" applyBorder="1" applyAlignment="1">
      <alignment vertical="center" wrapText="1"/>
    </xf>
    <xf numFmtId="0" fontId="46" fillId="16" borderId="54" xfId="0" applyFont="1" applyFill="1" applyBorder="1" applyAlignment="1">
      <alignment horizontal="center" vertical="center" wrapText="1"/>
    </xf>
    <xf numFmtId="0" fontId="46" fillId="16" borderId="25" xfId="0" applyFont="1" applyFill="1" applyBorder="1" applyAlignment="1">
      <alignment horizontal="center" vertical="center" wrapText="1"/>
    </xf>
    <xf numFmtId="1" fontId="46" fillId="15" borderId="54" xfId="0" applyNumberFormat="1" applyFont="1" applyFill="1" applyBorder="1"/>
    <xf numFmtId="1" fontId="46" fillId="15" borderId="55" xfId="0" applyNumberFormat="1" applyFont="1" applyFill="1" applyBorder="1"/>
    <xf numFmtId="1" fontId="11" fillId="6" borderId="12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11" fillId="6" borderId="2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1" fontId="11" fillId="4" borderId="51" xfId="0" applyNumberFormat="1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1" fontId="11" fillId="4" borderId="6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1" fontId="10" fillId="3" borderId="0" xfId="0" applyNumberFormat="1" applyFont="1" applyFill="1" applyBorder="1" applyAlignment="1">
      <alignment horizontal="center" vertical="center"/>
    </xf>
    <xf numFmtId="0" fontId="39" fillId="0" borderId="0" xfId="0" applyFont="1" applyAlignment="1"/>
    <xf numFmtId="0" fontId="48" fillId="0" borderId="10" xfId="0" applyFont="1" applyBorder="1" applyAlignment="1">
      <alignment horizontal="right"/>
    </xf>
    <xf numFmtId="1" fontId="48" fillId="0" borderId="0" xfId="0" applyNumberFormat="1" applyFont="1"/>
    <xf numFmtId="0" fontId="48" fillId="0" borderId="0" xfId="0" applyFont="1"/>
    <xf numFmtId="0" fontId="48" fillId="14" borderId="63" xfId="0" applyFont="1" applyFill="1" applyBorder="1" applyAlignment="1">
      <alignment vertical="center" wrapText="1"/>
    </xf>
    <xf numFmtId="0" fontId="48" fillId="14" borderId="50" xfId="0" applyFont="1" applyFill="1" applyBorder="1" applyAlignment="1">
      <alignment vertical="center" wrapText="1"/>
    </xf>
    <xf numFmtId="1" fontId="48" fillId="3" borderId="0" xfId="0" applyNumberFormat="1" applyFont="1" applyFill="1" applyBorder="1" applyAlignment="1">
      <alignment horizontal="center" vertical="center"/>
    </xf>
    <xf numFmtId="0" fontId="48" fillId="3" borderId="0" xfId="0" applyFont="1" applyFill="1" applyBorder="1"/>
    <xf numFmtId="1" fontId="48" fillId="3" borderId="0" xfId="0" applyNumberFormat="1" applyFont="1" applyFill="1" applyBorder="1"/>
    <xf numFmtId="0" fontId="48" fillId="0" borderId="0" xfId="0" applyFont="1" applyBorder="1"/>
    <xf numFmtId="164" fontId="11" fillId="16" borderId="54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8" fillId="14" borderId="31" xfId="0" applyFont="1" applyFill="1" applyBorder="1" applyAlignment="1">
      <alignment horizontal="left" vertical="center" wrapText="1"/>
    </xf>
    <xf numFmtId="0" fontId="48" fillId="14" borderId="32" xfId="0" applyFont="1" applyFill="1" applyBorder="1" applyAlignment="1">
      <alignment horizontal="left" vertical="center" wrapText="1"/>
    </xf>
    <xf numFmtId="0" fontId="48" fillId="16" borderId="32" xfId="0" applyFont="1" applyFill="1" applyBorder="1" applyAlignment="1">
      <alignment vertical="center" wrapText="1"/>
    </xf>
    <xf numFmtId="0" fontId="48" fillId="16" borderId="59" xfId="0" applyFont="1" applyFill="1" applyBorder="1" applyAlignment="1">
      <alignment vertical="center" wrapText="1"/>
    </xf>
    <xf numFmtId="1" fontId="48" fillId="3" borderId="32" xfId="0" applyNumberFormat="1" applyFont="1" applyFill="1" applyBorder="1" applyAlignment="1">
      <alignment horizontal="center" vertical="center"/>
    </xf>
    <xf numFmtId="1" fontId="48" fillId="15" borderId="31" xfId="0" applyNumberFormat="1" applyFont="1" applyFill="1" applyBorder="1" applyAlignment="1">
      <alignment horizontal="center" vertical="center"/>
    </xf>
    <xf numFmtId="1" fontId="48" fillId="15" borderId="32" xfId="0" applyNumberFormat="1" applyFont="1" applyFill="1" applyBorder="1" applyAlignment="1">
      <alignment horizontal="center" vertical="center"/>
    </xf>
    <xf numFmtId="0" fontId="48" fillId="16" borderId="1" xfId="0" applyFont="1" applyFill="1" applyBorder="1" applyAlignment="1">
      <alignment vertical="center" wrapText="1"/>
    </xf>
    <xf numFmtId="0" fontId="48" fillId="16" borderId="2" xfId="0" applyFont="1" applyFill="1" applyBorder="1" applyAlignment="1">
      <alignment vertical="center" wrapText="1"/>
    </xf>
    <xf numFmtId="0" fontId="48" fillId="14" borderId="21" xfId="0" applyFont="1" applyFill="1" applyBorder="1" applyAlignment="1">
      <alignment horizontal="left" vertical="center" wrapText="1"/>
    </xf>
    <xf numFmtId="0" fontId="48" fillId="14" borderId="2" xfId="0" applyFont="1" applyFill="1" applyBorder="1" applyAlignment="1">
      <alignment horizontal="left" vertical="center" wrapText="1"/>
    </xf>
    <xf numFmtId="0" fontId="48" fillId="3" borderId="67" xfId="0" applyFont="1" applyFill="1" applyBorder="1" applyAlignment="1">
      <alignment horizontal="left" vertical="center" wrapText="1"/>
    </xf>
    <xf numFmtId="0" fontId="48" fillId="3" borderId="12" xfId="0" applyFont="1" applyFill="1" applyBorder="1" applyAlignment="1">
      <alignment horizontal="left" vertical="center" wrapText="1"/>
    </xf>
    <xf numFmtId="0" fontId="48" fillId="3" borderId="51" xfId="0" applyFont="1" applyFill="1" applyBorder="1" applyAlignment="1">
      <alignment horizontal="left" vertical="center" wrapText="1"/>
    </xf>
    <xf numFmtId="1" fontId="48" fillId="15" borderId="1" xfId="0" applyNumberFormat="1" applyFont="1" applyFill="1" applyBorder="1"/>
    <xf numFmtId="1" fontId="48" fillId="15" borderId="22" xfId="0" applyNumberFormat="1" applyFont="1" applyFill="1" applyBorder="1"/>
    <xf numFmtId="1" fontId="48" fillId="4" borderId="43" xfId="0" applyNumberFormat="1" applyFont="1" applyFill="1" applyBorder="1" applyAlignment="1">
      <alignment horizontal="center" vertical="center"/>
    </xf>
    <xf numFmtId="1" fontId="48" fillId="4" borderId="19" xfId="0" applyNumberFormat="1" applyFont="1" applyFill="1" applyBorder="1" applyAlignment="1">
      <alignment horizontal="center" vertical="center"/>
    </xf>
    <xf numFmtId="1" fontId="48" fillId="4" borderId="20" xfId="0" applyNumberFormat="1" applyFont="1" applyFill="1" applyBorder="1" applyAlignment="1">
      <alignment horizontal="center" vertical="center"/>
    </xf>
    <xf numFmtId="1" fontId="48" fillId="3" borderId="45" xfId="0" applyNumberFormat="1" applyFont="1" applyFill="1" applyBorder="1" applyAlignment="1">
      <alignment horizontal="center" vertical="center"/>
    </xf>
    <xf numFmtId="1" fontId="48" fillId="3" borderId="0" xfId="0" applyNumberFormat="1" applyFont="1" applyFill="1" applyBorder="1" applyAlignment="1">
      <alignment horizontal="center" vertical="center"/>
    </xf>
    <xf numFmtId="0" fontId="48" fillId="3" borderId="59" xfId="0" applyFont="1" applyFill="1" applyBorder="1" applyAlignment="1">
      <alignment vertical="center" wrapText="1"/>
    </xf>
    <xf numFmtId="0" fontId="48" fillId="3" borderId="19" xfId="0" applyFont="1" applyFill="1" applyBorder="1" applyAlignment="1">
      <alignment vertical="center" wrapText="1"/>
    </xf>
    <xf numFmtId="0" fontId="48" fillId="16" borderId="43" xfId="0" applyFont="1" applyFill="1" applyBorder="1" applyAlignment="1">
      <alignment vertical="center" wrapText="1"/>
    </xf>
    <xf numFmtId="0" fontId="48" fillId="16" borderId="44" xfId="0" applyFont="1" applyFill="1" applyBorder="1" applyAlignment="1">
      <alignment vertical="center" wrapText="1"/>
    </xf>
    <xf numFmtId="0" fontId="48" fillId="16" borderId="59" xfId="0" applyFont="1" applyFill="1" applyBorder="1" applyAlignment="1">
      <alignment horizontal="center" vertical="center" wrapText="1"/>
    </xf>
    <xf numFmtId="0" fontId="48" fillId="16" borderId="44" xfId="0" applyFont="1" applyFill="1" applyBorder="1" applyAlignment="1">
      <alignment horizontal="center" vertical="center" wrapText="1"/>
    </xf>
    <xf numFmtId="1" fontId="48" fillId="3" borderId="59" xfId="0" applyNumberFormat="1" applyFont="1" applyFill="1" applyBorder="1" applyAlignment="1">
      <alignment horizontal="center" vertical="center"/>
    </xf>
    <xf numFmtId="1" fontId="48" fillId="6" borderId="19" xfId="0" applyNumberFormat="1" applyFont="1" applyFill="1" applyBorder="1" applyAlignment="1">
      <alignment horizontal="center" vertical="center"/>
    </xf>
    <xf numFmtId="1" fontId="48" fillId="6" borderId="20" xfId="0" applyNumberFormat="1" applyFont="1" applyFill="1" applyBorder="1" applyAlignment="1">
      <alignment horizontal="center" vertical="center"/>
    </xf>
    <xf numFmtId="1" fontId="39" fillId="6" borderId="43" xfId="0" applyNumberFormat="1" applyFont="1" applyFill="1" applyBorder="1" applyAlignment="1">
      <alignment horizontal="center" vertical="center"/>
    </xf>
    <xf numFmtId="1" fontId="39" fillId="6" borderId="19" xfId="0" applyNumberFormat="1" applyFont="1" applyFill="1" applyBorder="1" applyAlignment="1">
      <alignment horizontal="center" vertical="center"/>
    </xf>
    <xf numFmtId="1" fontId="39" fillId="6" borderId="20" xfId="0" applyNumberFormat="1" applyFont="1" applyFill="1" applyBorder="1" applyAlignment="1">
      <alignment horizontal="center" vertical="center"/>
    </xf>
    <xf numFmtId="1" fontId="39" fillId="4" borderId="43" xfId="0" applyNumberFormat="1" applyFont="1" applyFill="1" applyBorder="1" applyAlignment="1">
      <alignment horizontal="center" vertical="center"/>
    </xf>
    <xf numFmtId="1" fontId="39" fillId="4" borderId="19" xfId="0" applyNumberFormat="1" applyFont="1" applyFill="1" applyBorder="1" applyAlignment="1">
      <alignment horizontal="center" vertical="center"/>
    </xf>
    <xf numFmtId="1" fontId="39" fillId="4" borderId="20" xfId="0" applyNumberFormat="1" applyFont="1" applyFill="1" applyBorder="1" applyAlignment="1">
      <alignment horizontal="center" vertical="center"/>
    </xf>
    <xf numFmtId="1" fontId="48" fillId="3" borderId="33" xfId="0" applyNumberFormat="1" applyFont="1" applyFill="1" applyBorder="1" applyAlignment="1">
      <alignment horizontal="center" vertical="center"/>
    </xf>
    <xf numFmtId="1" fontId="48" fillId="6" borderId="43" xfId="0" applyNumberFormat="1" applyFont="1" applyFill="1" applyBorder="1" applyAlignment="1">
      <alignment horizontal="center" vertical="center"/>
    </xf>
    <xf numFmtId="0" fontId="48" fillId="16" borderId="12" xfId="0" applyFont="1" applyFill="1" applyBorder="1" applyAlignment="1">
      <alignment vertical="center" wrapText="1"/>
    </xf>
    <xf numFmtId="0" fontId="48" fillId="16" borderId="3" xfId="0" applyFont="1" applyFill="1" applyBorder="1" applyAlignment="1">
      <alignment vertical="center" wrapText="1"/>
    </xf>
    <xf numFmtId="0" fontId="48" fillId="16" borderId="2" xfId="0" applyFont="1" applyFill="1" applyBorder="1" applyAlignment="1">
      <alignment horizontal="center" vertical="center" wrapText="1"/>
    </xf>
    <xf numFmtId="0" fontId="48" fillId="16" borderId="3" xfId="0" applyFont="1" applyFill="1" applyBorder="1" applyAlignment="1">
      <alignment horizontal="center" vertical="center" wrapText="1"/>
    </xf>
    <xf numFmtId="1" fontId="48" fillId="6" borderId="12" xfId="0" applyNumberFormat="1" applyFont="1" applyFill="1" applyBorder="1" applyAlignment="1">
      <alignment horizontal="center" vertical="center"/>
    </xf>
    <xf numFmtId="1" fontId="48" fillId="6" borderId="3" xfId="0" applyNumberFormat="1" applyFont="1" applyFill="1" applyBorder="1" applyAlignment="1">
      <alignment horizontal="center" vertical="center"/>
    </xf>
    <xf numFmtId="1" fontId="48" fillId="6" borderId="2" xfId="0" applyNumberFormat="1" applyFont="1" applyFill="1" applyBorder="1" applyAlignment="1">
      <alignment horizontal="center" vertical="center"/>
    </xf>
    <xf numFmtId="1" fontId="48" fillId="4" borderId="67" xfId="0" applyNumberFormat="1" applyFont="1" applyFill="1" applyBorder="1" applyAlignment="1">
      <alignment horizontal="center" vertical="center"/>
    </xf>
    <xf numFmtId="1" fontId="48" fillId="4" borderId="3" xfId="0" applyNumberFormat="1" applyFont="1" applyFill="1" applyBorder="1" applyAlignment="1">
      <alignment horizontal="center" vertical="center"/>
    </xf>
    <xf numFmtId="1" fontId="48" fillId="4" borderId="2" xfId="0" applyNumberFormat="1" applyFont="1" applyFill="1" applyBorder="1" applyAlignment="1">
      <alignment horizontal="center" vertical="center"/>
    </xf>
    <xf numFmtId="1" fontId="48" fillId="4" borderId="51" xfId="0" applyNumberFormat="1" applyFont="1" applyFill="1" applyBorder="1" applyAlignment="1">
      <alignment horizontal="center" vertical="center"/>
    </xf>
    <xf numFmtId="1" fontId="48" fillId="3" borderId="14" xfId="0" applyNumberFormat="1" applyFont="1" applyFill="1" applyBorder="1" applyAlignment="1">
      <alignment horizontal="center" vertical="center"/>
    </xf>
    <xf numFmtId="1" fontId="48" fillId="3" borderId="52" xfId="0" applyNumberFormat="1" applyFont="1" applyFill="1" applyBorder="1" applyAlignment="1">
      <alignment horizontal="center" vertical="center"/>
    </xf>
    <xf numFmtId="1" fontId="48" fillId="3" borderId="53" xfId="0" applyNumberFormat="1" applyFont="1" applyFill="1" applyBorder="1" applyAlignment="1">
      <alignment horizontal="center" vertical="center"/>
    </xf>
    <xf numFmtId="1" fontId="48" fillId="3" borderId="6" xfId="0" applyNumberFormat="1" applyFont="1" applyFill="1" applyBorder="1" applyAlignment="1">
      <alignment horizontal="center" vertical="center"/>
    </xf>
    <xf numFmtId="1" fontId="48" fillId="3" borderId="13" xfId="0" applyNumberFormat="1" applyFont="1" applyFill="1" applyBorder="1" applyAlignment="1">
      <alignment horizontal="center" vertical="center"/>
    </xf>
    <xf numFmtId="1" fontId="48" fillId="3" borderId="61" xfId="0" applyNumberFormat="1" applyFont="1" applyFill="1" applyBorder="1" applyAlignment="1">
      <alignment horizontal="center" vertical="center"/>
    </xf>
    <xf numFmtId="1" fontId="48" fillId="3" borderId="6" xfId="0" applyNumberFormat="1" applyFont="1" applyFill="1" applyBorder="1" applyAlignment="1">
      <alignment horizontal="center" vertical="center" wrapText="1"/>
    </xf>
    <xf numFmtId="1" fontId="48" fillId="3" borderId="64" xfId="0" applyNumberFormat="1" applyFont="1" applyFill="1" applyBorder="1" applyAlignment="1">
      <alignment horizontal="center" vertical="center" wrapText="1"/>
    </xf>
    <xf numFmtId="1" fontId="48" fillId="3" borderId="9" xfId="0" applyNumberFormat="1" applyFont="1" applyFill="1" applyBorder="1" applyAlignment="1">
      <alignment horizontal="center" vertical="center" wrapText="1"/>
    </xf>
    <xf numFmtId="1" fontId="48" fillId="3" borderId="66" xfId="0" applyNumberFormat="1" applyFont="1" applyFill="1" applyBorder="1" applyAlignment="1">
      <alignment horizontal="center" vertical="center" wrapText="1"/>
    </xf>
    <xf numFmtId="1" fontId="48" fillId="3" borderId="34" xfId="0" applyNumberFormat="1" applyFont="1" applyFill="1" applyBorder="1" applyAlignment="1">
      <alignment horizontal="center" vertical="center"/>
    </xf>
    <xf numFmtId="1" fontId="48" fillId="3" borderId="46" xfId="0" applyNumberFormat="1" applyFont="1" applyFill="1" applyBorder="1" applyAlignment="1">
      <alignment horizontal="center" vertical="center"/>
    </xf>
    <xf numFmtId="1" fontId="48" fillId="3" borderId="5" xfId="0" applyNumberFormat="1" applyFont="1" applyFill="1" applyBorder="1" applyAlignment="1">
      <alignment horizontal="center" vertical="center"/>
    </xf>
    <xf numFmtId="1" fontId="48" fillId="3" borderId="1" xfId="0" applyNumberFormat="1" applyFont="1" applyFill="1" applyBorder="1" applyAlignment="1">
      <alignment horizontal="center" vertical="center" wrapText="1"/>
    </xf>
    <xf numFmtId="1" fontId="48" fillId="3" borderId="22" xfId="0" applyNumberFormat="1" applyFont="1" applyFill="1" applyBorder="1" applyAlignment="1">
      <alignment horizontal="center" vertical="center" wrapText="1"/>
    </xf>
    <xf numFmtId="1" fontId="48" fillId="15" borderId="21" xfId="0" applyNumberFormat="1" applyFont="1" applyFill="1" applyBorder="1" applyAlignment="1">
      <alignment horizontal="center" vertical="center"/>
    </xf>
    <xf numFmtId="1" fontId="48" fillId="15" borderId="1" xfId="0" applyNumberFormat="1" applyFont="1" applyFill="1" applyBorder="1" applyAlignment="1">
      <alignment horizontal="center" vertical="center"/>
    </xf>
    <xf numFmtId="1" fontId="48" fillId="15" borderId="1" xfId="0" applyNumberFormat="1" applyFont="1" applyFill="1" applyBorder="1" applyAlignment="1">
      <alignment horizontal="center" vertical="center" wrapText="1"/>
    </xf>
    <xf numFmtId="1" fontId="48" fillId="4" borderId="1" xfId="0" applyNumberFormat="1" applyFont="1" applyFill="1" applyBorder="1" applyAlignment="1">
      <alignment horizontal="center" vertical="center"/>
    </xf>
    <xf numFmtId="1" fontId="48" fillId="4" borderId="22" xfId="0" applyNumberFormat="1" applyFont="1" applyFill="1" applyBorder="1" applyAlignment="1">
      <alignment horizontal="center" vertical="center"/>
    </xf>
    <xf numFmtId="1" fontId="39" fillId="4" borderId="1" xfId="0" applyNumberFormat="1" applyFont="1" applyFill="1" applyBorder="1" applyAlignment="1">
      <alignment horizontal="center" vertical="center"/>
    </xf>
    <xf numFmtId="1" fontId="39" fillId="4" borderId="22" xfId="0" applyNumberFormat="1" applyFont="1" applyFill="1" applyBorder="1" applyAlignment="1">
      <alignment horizontal="center" vertical="center"/>
    </xf>
    <xf numFmtId="1" fontId="39" fillId="4" borderId="67" xfId="0" applyNumberFormat="1" applyFont="1" applyFill="1" applyBorder="1" applyAlignment="1">
      <alignment horizontal="center" vertical="center"/>
    </xf>
    <xf numFmtId="1" fontId="39" fillId="4" borderId="3" xfId="0" applyNumberFormat="1" applyFont="1" applyFill="1" applyBorder="1" applyAlignment="1">
      <alignment horizontal="center" vertical="center"/>
    </xf>
    <xf numFmtId="1" fontId="39" fillId="6" borderId="12" xfId="0" applyNumberFormat="1" applyFont="1" applyFill="1" applyBorder="1" applyAlignment="1">
      <alignment horizontal="center" vertical="center"/>
    </xf>
    <xf numFmtId="1" fontId="39" fillId="6" borderId="3" xfId="0" applyNumberFormat="1" applyFont="1" applyFill="1" applyBorder="1" applyAlignment="1">
      <alignment horizontal="center" vertical="center"/>
    </xf>
    <xf numFmtId="1" fontId="39" fillId="6" borderId="2" xfId="0" applyNumberFormat="1" applyFont="1" applyFill="1" applyBorder="1" applyAlignment="1">
      <alignment horizontal="center" vertical="center"/>
    </xf>
    <xf numFmtId="1" fontId="48" fillId="3" borderId="21" xfId="0" applyNumberFormat="1" applyFont="1" applyFill="1" applyBorder="1" applyAlignment="1">
      <alignment horizontal="center" vertical="center"/>
    </xf>
    <xf numFmtId="1" fontId="48" fillId="3" borderId="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 vertical="top"/>
    </xf>
    <xf numFmtId="0" fontId="8" fillId="0" borderId="10" xfId="0" applyFont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7" borderId="2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39" fillId="7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9" fillId="9" borderId="2" xfId="0" applyFont="1" applyFill="1" applyBorder="1" applyAlignment="1">
      <alignment horizontal="center" vertical="center"/>
    </xf>
    <xf numFmtId="0" fontId="39" fillId="9" borderId="12" xfId="0" applyFont="1" applyFill="1" applyBorder="1" applyAlignment="1">
      <alignment horizontal="center" vertical="center"/>
    </xf>
    <xf numFmtId="0" fontId="39" fillId="9" borderId="3" xfId="0" applyFont="1" applyFill="1" applyBorder="1" applyAlignment="1">
      <alignment horizontal="center" vertical="center"/>
    </xf>
    <xf numFmtId="1" fontId="48" fillId="4" borderId="52" xfId="0" applyNumberFormat="1" applyFont="1" applyFill="1" applyBorder="1" applyAlignment="1">
      <alignment horizontal="center" vertical="center"/>
    </xf>
    <xf numFmtId="1" fontId="48" fillId="4" borderId="16" xfId="0" applyNumberFormat="1" applyFont="1" applyFill="1" applyBorder="1" applyAlignment="1">
      <alignment horizontal="center" vertical="center"/>
    </xf>
    <xf numFmtId="1" fontId="48" fillId="4" borderId="62" xfId="0" applyNumberFormat="1" applyFont="1" applyFill="1" applyBorder="1" applyAlignment="1">
      <alignment horizontal="center" vertical="center"/>
    </xf>
    <xf numFmtId="1" fontId="48" fillId="6" borderId="16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53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6" xfId="0" applyFont="1" applyFill="1" applyBorder="1" applyAlignment="1">
      <alignment horizontal="left" vertical="center" wrapText="1"/>
    </xf>
    <xf numFmtId="0" fontId="11" fillId="3" borderId="67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horizontal="left" wrapText="1"/>
    </xf>
    <xf numFmtId="0" fontId="11" fillId="3" borderId="51" xfId="0" applyFont="1" applyFill="1" applyBorder="1" applyAlignment="1">
      <alignment horizontal="left" wrapText="1"/>
    </xf>
    <xf numFmtId="0" fontId="11" fillId="3" borderId="60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3" borderId="66" xfId="0" applyFont="1" applyFill="1" applyBorder="1" applyAlignment="1">
      <alignment horizontal="left" wrapText="1"/>
    </xf>
    <xf numFmtId="0" fontId="11" fillId="3" borderId="68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64" xfId="0" applyFont="1" applyFill="1" applyBorder="1" applyAlignment="1">
      <alignment horizontal="left" vertical="center" wrapText="1"/>
    </xf>
    <xf numFmtId="1" fontId="8" fillId="3" borderId="43" xfId="0" applyNumberFormat="1" applyFont="1" applyFill="1" applyBorder="1" applyAlignment="1">
      <alignment horizontal="left" wrapText="1"/>
    </xf>
    <xf numFmtId="1" fontId="8" fillId="3" borderId="19" xfId="0" applyNumberFormat="1" applyFont="1" applyFill="1" applyBorder="1" applyAlignment="1">
      <alignment horizontal="left" wrapText="1"/>
    </xf>
    <xf numFmtId="1" fontId="8" fillId="3" borderId="20" xfId="0" applyNumberFormat="1" applyFont="1" applyFill="1" applyBorder="1" applyAlignment="1">
      <alignment horizontal="left" wrapText="1"/>
    </xf>
    <xf numFmtId="0" fontId="8" fillId="3" borderId="43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11" fillId="3" borderId="67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51" xfId="0" applyFont="1" applyFill="1" applyBorder="1" applyAlignment="1">
      <alignment horizontal="left" vertical="center" wrapText="1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1" fontId="39" fillId="4" borderId="58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8" fillId="11" borderId="35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1" fontId="48" fillId="16" borderId="59" xfId="0" applyNumberFormat="1" applyFont="1" applyFill="1" applyBorder="1" applyAlignment="1">
      <alignment horizontal="center" vertical="center"/>
    </xf>
    <xf numFmtId="1" fontId="48" fillId="16" borderId="19" xfId="0" applyNumberFormat="1" applyFont="1" applyFill="1" applyBorder="1" applyAlignment="1">
      <alignment horizontal="center" vertical="center"/>
    </xf>
    <xf numFmtId="1" fontId="48" fillId="3" borderId="31" xfId="0" applyNumberFormat="1" applyFont="1" applyFill="1" applyBorder="1" applyAlignment="1">
      <alignment horizontal="center" vertical="center"/>
    </xf>
    <xf numFmtId="1" fontId="4" fillId="3" borderId="57" xfId="0" applyNumberFormat="1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52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1" fontId="8" fillId="15" borderId="31" xfId="0" applyNumberFormat="1" applyFont="1" applyFill="1" applyBorder="1" applyAlignment="1">
      <alignment horizontal="center" vertical="center"/>
    </xf>
    <xf numFmtId="1" fontId="8" fillId="15" borderId="32" xfId="0" applyNumberFormat="1" applyFont="1" applyFill="1" applyBorder="1" applyAlignment="1">
      <alignment horizontal="center" vertical="center"/>
    </xf>
    <xf numFmtId="1" fontId="11" fillId="15" borderId="69" xfId="0" applyNumberFormat="1" applyFont="1" applyFill="1" applyBorder="1" applyAlignment="1">
      <alignment horizontal="center" vertical="center"/>
    </xf>
    <xf numFmtId="1" fontId="11" fillId="15" borderId="11" xfId="0" applyNumberFormat="1" applyFont="1" applyFill="1" applyBorder="1" applyAlignment="1">
      <alignment horizontal="center" vertical="center"/>
    </xf>
    <xf numFmtId="1" fontId="11" fillId="15" borderId="29" xfId="0" applyNumberFormat="1" applyFont="1" applyFill="1" applyBorder="1" applyAlignment="1">
      <alignment horizontal="center" vertical="center"/>
    </xf>
    <xf numFmtId="1" fontId="11" fillId="15" borderId="5" xfId="0" applyNumberFormat="1" applyFont="1" applyFill="1" applyBorder="1" applyAlignment="1">
      <alignment horizontal="center" vertical="center"/>
    </xf>
    <xf numFmtId="1" fontId="8" fillId="15" borderId="31" xfId="0" applyNumberFormat="1" applyFont="1" applyFill="1" applyBorder="1" applyAlignment="1">
      <alignment horizontal="center" vertical="center" wrapText="1"/>
    </xf>
    <xf numFmtId="1" fontId="8" fillId="15" borderId="32" xfId="0" applyNumberFormat="1" applyFont="1" applyFill="1" applyBorder="1" applyAlignment="1">
      <alignment horizontal="center" vertical="center" wrapText="1"/>
    </xf>
    <xf numFmtId="1" fontId="11" fillId="15" borderId="21" xfId="0" applyNumberFormat="1" applyFont="1" applyFill="1" applyBorder="1" applyAlignment="1">
      <alignment horizontal="center" vertical="center"/>
    </xf>
    <xf numFmtId="1" fontId="11" fillId="15" borderId="1" xfId="0" applyNumberFormat="1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1" fontId="8" fillId="16" borderId="32" xfId="0" applyNumberFormat="1" applyFont="1" applyFill="1" applyBorder="1" applyAlignment="1">
      <alignment horizontal="center" vertical="center"/>
    </xf>
    <xf numFmtId="1" fontId="8" fillId="16" borderId="59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64" fontId="11" fillId="16" borderId="54" xfId="0" applyNumberFormat="1" applyFont="1" applyFill="1" applyBorder="1" applyAlignment="1">
      <alignment horizontal="center" vertical="center" wrapText="1"/>
    </xf>
    <xf numFmtId="164" fontId="11" fillId="16" borderId="55" xfId="0" applyNumberFormat="1" applyFont="1" applyFill="1" applyBorder="1" applyAlignment="1">
      <alignment horizontal="center" vertical="center" wrapText="1"/>
    </xf>
    <xf numFmtId="164" fontId="11" fillId="3" borderId="23" xfId="0" applyNumberFormat="1" applyFont="1" applyFill="1" applyBorder="1" applyAlignment="1">
      <alignment horizontal="center" vertical="center"/>
    </xf>
    <xf numFmtId="164" fontId="11" fillId="3" borderId="25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11" fillId="3" borderId="55" xfId="0" applyFont="1" applyFill="1" applyBorder="1" applyAlignment="1">
      <alignment horizontal="left" vertical="center" wrapText="1"/>
    </xf>
    <xf numFmtId="0" fontId="46" fillId="16" borderId="26" xfId="0" applyFont="1" applyFill="1" applyBorder="1" applyAlignment="1">
      <alignment horizontal="center" vertical="center" wrapText="1"/>
    </xf>
    <xf numFmtId="0" fontId="46" fillId="16" borderId="27" xfId="0" applyFont="1" applyFill="1" applyBorder="1" applyAlignment="1">
      <alignment horizontal="center" vertical="center" wrapText="1"/>
    </xf>
    <xf numFmtId="1" fontId="46" fillId="3" borderId="23" xfId="0" applyNumberFormat="1" applyFont="1" applyFill="1" applyBorder="1" applyAlignment="1">
      <alignment horizontal="center" vertical="center"/>
    </xf>
    <xf numFmtId="1" fontId="46" fillId="3" borderId="25" xfId="0" applyNumberFormat="1" applyFont="1" applyFill="1" applyBorder="1" applyAlignment="1">
      <alignment horizontal="center" vertical="center"/>
    </xf>
    <xf numFmtId="1" fontId="46" fillId="3" borderId="54" xfId="0" applyNumberFormat="1" applyFont="1" applyFill="1" applyBorder="1" applyAlignment="1">
      <alignment horizontal="center" vertical="center"/>
    </xf>
    <xf numFmtId="1" fontId="46" fillId="3" borderId="55" xfId="0" applyNumberFormat="1" applyFont="1" applyFill="1" applyBorder="1" applyAlignment="1">
      <alignment horizontal="center" vertical="center"/>
    </xf>
    <xf numFmtId="1" fontId="46" fillId="15" borderId="23" xfId="0" applyNumberFormat="1" applyFont="1" applyFill="1" applyBorder="1" applyAlignment="1">
      <alignment horizontal="center" vertical="center"/>
    </xf>
    <xf numFmtId="1" fontId="46" fillId="15" borderId="25" xfId="0" applyNumberFormat="1" applyFont="1" applyFill="1" applyBorder="1" applyAlignment="1">
      <alignment horizontal="center" vertical="center"/>
    </xf>
    <xf numFmtId="0" fontId="11" fillId="16" borderId="46" xfId="0" applyFont="1" applyFill="1" applyBorder="1" applyAlignment="1">
      <alignment horizontal="center" vertical="center" wrapText="1"/>
    </xf>
    <xf numFmtId="0" fontId="11" fillId="16" borderId="47" xfId="0" applyFont="1" applyFill="1" applyBorder="1" applyAlignment="1">
      <alignment horizontal="center" vertical="center" wrapText="1"/>
    </xf>
    <xf numFmtId="1" fontId="39" fillId="4" borderId="57" xfId="0" applyNumberFormat="1" applyFont="1" applyFill="1" applyBorder="1" applyAlignment="1">
      <alignment horizontal="center" vertical="center"/>
    </xf>
    <xf numFmtId="0" fontId="39" fillId="4" borderId="57" xfId="0" applyFont="1" applyFill="1" applyBorder="1" applyAlignment="1">
      <alignment horizontal="center" vertical="center"/>
    </xf>
    <xf numFmtId="0" fontId="11" fillId="3" borderId="54" xfId="0" applyNumberFormat="1" applyFont="1" applyFill="1" applyBorder="1" applyAlignment="1">
      <alignment horizontal="center" vertical="center"/>
    </xf>
    <xf numFmtId="0" fontId="11" fillId="3" borderId="55" xfId="0" applyNumberFormat="1" applyFont="1" applyFill="1" applyBorder="1" applyAlignment="1">
      <alignment horizontal="center" vertical="center"/>
    </xf>
    <xf numFmtId="164" fontId="11" fillId="15" borderId="23" xfId="0" applyNumberFormat="1" applyFont="1" applyFill="1" applyBorder="1" applyAlignment="1">
      <alignment horizontal="center" vertical="center"/>
    </xf>
    <xf numFmtId="164" fontId="11" fillId="15" borderId="25" xfId="0" applyNumberFormat="1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 wrapText="1"/>
    </xf>
    <xf numFmtId="0" fontId="11" fillId="16" borderId="9" xfId="0" applyFont="1" applyFill="1" applyBorder="1" applyAlignment="1">
      <alignment horizontal="center" vertical="center" wrapText="1"/>
    </xf>
    <xf numFmtId="164" fontId="11" fillId="3" borderId="54" xfId="0" applyNumberFormat="1" applyFont="1" applyFill="1" applyBorder="1" applyAlignment="1">
      <alignment horizontal="center" vertical="center"/>
    </xf>
    <xf numFmtId="0" fontId="39" fillId="16" borderId="47" xfId="0" applyFont="1" applyFill="1" applyBorder="1" applyAlignment="1">
      <alignment horizontal="center" vertical="center" wrapText="1"/>
    </xf>
    <xf numFmtId="0" fontId="39" fillId="16" borderId="49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textRotation="90"/>
    </xf>
    <xf numFmtId="0" fontId="8" fillId="11" borderId="11" xfId="0" applyFont="1" applyFill="1" applyBorder="1" applyAlignment="1">
      <alignment horizontal="center" vertical="center" textRotation="90"/>
    </xf>
    <xf numFmtId="0" fontId="8" fillId="11" borderId="40" xfId="0" applyFont="1" applyFill="1" applyBorder="1" applyAlignment="1">
      <alignment horizontal="center" vertical="center" textRotation="90"/>
    </xf>
    <xf numFmtId="0" fontId="8" fillId="11" borderId="35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28" fillId="6" borderId="37" xfId="0" applyFont="1" applyFill="1" applyBorder="1" applyAlignment="1">
      <alignment horizontal="left" textRotation="90"/>
    </xf>
    <xf numFmtId="0" fontId="28" fillId="6" borderId="11" xfId="0" applyFont="1" applyFill="1" applyBorder="1" applyAlignment="1">
      <alignment horizontal="left" textRotation="90"/>
    </xf>
    <xf numFmtId="0" fontId="28" fillId="6" borderId="40" xfId="0" applyFont="1" applyFill="1" applyBorder="1" applyAlignment="1">
      <alignment horizontal="left" textRotation="90"/>
    </xf>
    <xf numFmtId="0" fontId="39" fillId="4" borderId="56" xfId="0" applyFont="1" applyFill="1" applyBorder="1" applyAlignment="1">
      <alignment horizontal="center" vertical="center"/>
    </xf>
    <xf numFmtId="1" fontId="11" fillId="4" borderId="45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1" fontId="8" fillId="4" borderId="31" xfId="0" applyNumberFormat="1" applyFont="1" applyFill="1" applyBorder="1" applyAlignment="1">
      <alignment horizontal="center" vertical="center"/>
    </xf>
    <xf numFmtId="1" fontId="8" fillId="4" borderId="32" xfId="0" applyNumberFormat="1" applyFont="1" applyFill="1" applyBorder="1" applyAlignment="1">
      <alignment horizontal="center" vertical="center"/>
    </xf>
    <xf numFmtId="1" fontId="11" fillId="4" borderId="60" xfId="0" applyNumberFormat="1" applyFont="1" applyFill="1" applyBorder="1" applyAlignment="1">
      <alignment horizontal="center" vertical="center"/>
    </xf>
    <xf numFmtId="1" fontId="11" fillId="4" borderId="15" xfId="0" applyNumberFormat="1" applyFont="1" applyFill="1" applyBorder="1" applyAlignment="1">
      <alignment horizontal="center" vertical="center"/>
    </xf>
    <xf numFmtId="1" fontId="39" fillId="4" borderId="44" xfId="0" applyNumberFormat="1" applyFont="1" applyFill="1" applyBorder="1" applyAlignment="1">
      <alignment horizontal="center" vertical="center"/>
    </xf>
    <xf numFmtId="1" fontId="11" fillId="4" borderId="68" xfId="0" applyNumberFormat="1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>
      <alignment horizontal="center" vertical="center"/>
    </xf>
    <xf numFmtId="1" fontId="48" fillId="4" borderId="63" xfId="0" applyNumberFormat="1" applyFont="1" applyFill="1" applyBorder="1" applyAlignment="1">
      <alignment horizontal="center" vertical="center"/>
    </xf>
    <xf numFmtId="1" fontId="48" fillId="4" borderId="49" xfId="0" applyNumberFormat="1" applyFont="1" applyFill="1" applyBorder="1" applyAlignment="1">
      <alignment horizontal="center" vertical="center"/>
    </xf>
    <xf numFmtId="1" fontId="8" fillId="6" borderId="19" xfId="0" applyNumberFormat="1" applyFont="1" applyFill="1" applyBorder="1" applyAlignment="1">
      <alignment horizontal="center" vertical="center" wrapText="1"/>
    </xf>
    <xf numFmtId="1" fontId="8" fillId="6" borderId="44" xfId="0" applyNumberFormat="1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center" vertical="center"/>
    </xf>
    <xf numFmtId="1" fontId="11" fillId="6" borderId="12" xfId="0" applyNumberFormat="1" applyFont="1" applyFill="1" applyBorder="1" applyAlignment="1">
      <alignment horizontal="center" vertical="center"/>
    </xf>
    <xf numFmtId="1" fontId="11" fillId="4" borderId="63" xfId="0" applyNumberFormat="1" applyFont="1" applyFill="1" applyBorder="1" applyAlignment="1">
      <alignment horizontal="center" vertical="center"/>
    </xf>
    <xf numFmtId="1" fontId="11" fillId="4" borderId="49" xfId="0" applyNumberFormat="1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28" fillId="6" borderId="37" xfId="0" applyFont="1" applyFill="1" applyBorder="1" applyAlignment="1">
      <alignment horizontal="center" vertical="center" textRotation="90"/>
    </xf>
    <xf numFmtId="0" fontId="28" fillId="6" borderId="11" xfId="0" applyFont="1" applyFill="1" applyBorder="1" applyAlignment="1">
      <alignment horizontal="center" vertical="center" textRotation="90"/>
    </xf>
    <xf numFmtId="0" fontId="28" fillId="6" borderId="40" xfId="0" applyFont="1" applyFill="1" applyBorder="1" applyAlignment="1">
      <alignment horizontal="center" vertical="center" textRotation="90"/>
    </xf>
    <xf numFmtId="0" fontId="8" fillId="4" borderId="47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1" fontId="8" fillId="4" borderId="26" xfId="0" applyNumberFormat="1" applyFont="1" applyFill="1" applyBorder="1" applyAlignment="1">
      <alignment horizontal="center" vertical="center"/>
    </xf>
    <xf numFmtId="1" fontId="11" fillId="4" borderId="9" xfId="0" applyNumberFormat="1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 wrapText="1"/>
    </xf>
    <xf numFmtId="1" fontId="48" fillId="15" borderId="33" xfId="0" applyNumberFormat="1" applyFont="1" applyFill="1" applyBorder="1" applyAlignment="1">
      <alignment horizontal="center" vertical="center"/>
    </xf>
    <xf numFmtId="0" fontId="39" fillId="6" borderId="57" xfId="0" applyFont="1" applyFill="1" applyBorder="1" applyAlignment="1">
      <alignment horizontal="center" vertical="center"/>
    </xf>
    <xf numFmtId="1" fontId="39" fillId="6" borderId="58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6" borderId="56" xfId="0" applyFont="1" applyFill="1" applyBorder="1" applyAlignment="1">
      <alignment horizontal="center" vertical="center"/>
    </xf>
    <xf numFmtId="0" fontId="39" fillId="6" borderId="63" xfId="0" applyFont="1" applyFill="1" applyBorder="1" applyAlignment="1">
      <alignment horizontal="center" vertical="center"/>
    </xf>
    <xf numFmtId="1" fontId="39" fillId="6" borderId="57" xfId="0" applyNumberFormat="1" applyFont="1" applyFill="1" applyBorder="1" applyAlignment="1">
      <alignment horizontal="center" vertical="center"/>
    </xf>
    <xf numFmtId="1" fontId="39" fillId="6" borderId="67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left" vertical="center" wrapText="1"/>
    </xf>
    <xf numFmtId="0" fontId="39" fillId="0" borderId="63" xfId="0" applyFont="1" applyBorder="1" applyAlignment="1">
      <alignment horizontal="left" vertical="center" wrapText="1"/>
    </xf>
    <xf numFmtId="0" fontId="47" fillId="0" borderId="48" xfId="0" applyFont="1" applyBorder="1" applyAlignment="1">
      <alignment horizontal="left" vertical="center" wrapText="1"/>
    </xf>
    <xf numFmtId="0" fontId="47" fillId="0" borderId="50" xfId="0" applyFont="1" applyBorder="1" applyAlignment="1">
      <alignment horizontal="left" vertical="center" wrapText="1"/>
    </xf>
    <xf numFmtId="0" fontId="42" fillId="0" borderId="67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51" xfId="0" applyFont="1" applyBorder="1" applyAlignment="1">
      <alignment horizontal="left" vertical="center" wrapText="1"/>
    </xf>
    <xf numFmtId="0" fontId="48" fillId="3" borderId="43" xfId="0" applyFont="1" applyFill="1" applyBorder="1" applyAlignment="1">
      <alignment horizontal="left" vertical="center" wrapText="1"/>
    </xf>
    <xf numFmtId="0" fontId="48" fillId="3" borderId="19" xfId="0" applyFont="1" applyFill="1" applyBorder="1" applyAlignment="1">
      <alignment horizontal="left" vertical="center" wrapText="1"/>
    </xf>
    <xf numFmtId="0" fontId="48" fillId="3" borderId="20" xfId="0" applyFont="1" applyFill="1" applyBorder="1" applyAlignment="1">
      <alignment horizontal="left" vertical="center" wrapText="1"/>
    </xf>
    <xf numFmtId="0" fontId="39" fillId="6" borderId="50" xfId="0" applyFont="1" applyFill="1" applyBorder="1" applyAlignment="1">
      <alignment horizontal="center" vertical="center"/>
    </xf>
    <xf numFmtId="1" fontId="11" fillId="15" borderId="1" xfId="0" applyNumberFormat="1" applyFont="1" applyFill="1" applyBorder="1" applyAlignment="1">
      <alignment horizontal="center"/>
    </xf>
    <xf numFmtId="1" fontId="11" fillId="15" borderId="4" xfId="0" applyNumberFormat="1" applyFont="1" applyFill="1" applyBorder="1"/>
    <xf numFmtId="1" fontId="8" fillId="6" borderId="59" xfId="0" applyNumberFormat="1" applyFont="1" applyFill="1" applyBorder="1" applyAlignment="1">
      <alignment horizontal="center" vertical="center"/>
    </xf>
    <xf numFmtId="1" fontId="8" fillId="6" borderId="19" xfId="0" applyNumberFormat="1" applyFont="1" applyFill="1" applyBorder="1" applyAlignment="1">
      <alignment horizontal="center" vertical="center"/>
    </xf>
    <xf numFmtId="1" fontId="11" fillId="6" borderId="8" xfId="0" applyNumberFormat="1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center" vertical="center"/>
    </xf>
    <xf numFmtId="1" fontId="8" fillId="6" borderId="32" xfId="0" applyNumberFormat="1" applyFont="1" applyFill="1" applyBorder="1" applyAlignment="1">
      <alignment horizontal="center" vertical="center"/>
    </xf>
    <xf numFmtId="1" fontId="48" fillId="6" borderId="47" xfId="0" applyNumberFormat="1" applyFont="1" applyFill="1" applyBorder="1" applyAlignment="1">
      <alignment horizontal="center" vertical="center"/>
    </xf>
    <xf numFmtId="1" fontId="48" fillId="6" borderId="48" xfId="0" applyNumberFormat="1" applyFont="1" applyFill="1" applyBorder="1" applyAlignment="1">
      <alignment horizontal="center" vertical="center"/>
    </xf>
    <xf numFmtId="1" fontId="11" fillId="6" borderId="9" xfId="0" applyNumberFormat="1" applyFont="1" applyFill="1" applyBorder="1" applyAlignment="1">
      <alignment horizontal="center" vertical="center"/>
    </xf>
    <xf numFmtId="1" fontId="11" fillId="6" borderId="10" xfId="0" applyNumberFormat="1" applyFont="1" applyFill="1" applyBorder="1" applyAlignment="1">
      <alignment horizontal="center" vertical="center"/>
    </xf>
    <xf numFmtId="1" fontId="11" fillId="6" borderId="6" xfId="0" applyNumberFormat="1" applyFont="1" applyFill="1" applyBorder="1" applyAlignment="1">
      <alignment horizontal="center" vertical="center"/>
    </xf>
    <xf numFmtId="1" fontId="11" fillId="6" borderId="7" xfId="0" applyNumberFormat="1" applyFont="1" applyFill="1" applyBorder="1" applyAlignment="1">
      <alignment horizontal="center" vertical="center"/>
    </xf>
    <xf numFmtId="164" fontId="11" fillId="15" borderId="54" xfId="0" applyNumberFormat="1" applyFont="1" applyFill="1" applyBorder="1" applyAlignment="1">
      <alignment horizontal="center" vertical="center"/>
    </xf>
    <xf numFmtId="1" fontId="8" fillId="4" borderId="39" xfId="0" applyNumberFormat="1" applyFont="1" applyFill="1" applyBorder="1" applyAlignment="1">
      <alignment horizontal="center" vertical="center"/>
    </xf>
    <xf numFmtId="1" fontId="11" fillId="4" borderId="67" xfId="0" applyNumberFormat="1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1" fontId="8" fillId="4" borderId="43" xfId="0" applyNumberFormat="1" applyFont="1" applyFill="1" applyBorder="1" applyAlignment="1">
      <alignment horizontal="center" vertical="center"/>
    </xf>
    <xf numFmtId="1" fontId="8" fillId="4" borderId="44" xfId="0" applyNumberFormat="1" applyFont="1" applyFill="1" applyBorder="1" applyAlignment="1">
      <alignment horizontal="center" vertical="center"/>
    </xf>
    <xf numFmtId="1" fontId="8" fillId="4" borderId="31" xfId="0" applyNumberFormat="1" applyFont="1" applyFill="1" applyBorder="1" applyAlignment="1">
      <alignment horizontal="center"/>
    </xf>
    <xf numFmtId="1" fontId="8" fillId="4" borderId="32" xfId="0" applyNumberFormat="1" applyFont="1" applyFill="1" applyBorder="1" applyAlignment="1">
      <alignment horizontal="center"/>
    </xf>
    <xf numFmtId="0" fontId="28" fillId="6" borderId="35" xfId="0" applyFont="1" applyFill="1" applyBorder="1" applyAlignment="1">
      <alignment horizontal="center" vertical="center" wrapText="1"/>
    </xf>
    <xf numFmtId="0" fontId="28" fillId="6" borderId="36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textRotation="90" wrapText="1"/>
    </xf>
    <xf numFmtId="0" fontId="27" fillId="3" borderId="45" xfId="0" applyFont="1" applyFill="1" applyBorder="1" applyAlignment="1">
      <alignment horizontal="center" vertical="center" textRotation="90" wrapText="1"/>
    </xf>
    <xf numFmtId="0" fontId="27" fillId="3" borderId="0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center" textRotation="90" wrapText="1"/>
    </xf>
    <xf numFmtId="0" fontId="8" fillId="11" borderId="21" xfId="0" applyFont="1" applyFill="1" applyBorder="1" applyAlignment="1">
      <alignment horizontal="center" vertical="center" textRotation="90" wrapText="1"/>
    </xf>
    <xf numFmtId="0" fontId="8" fillId="11" borderId="39" xfId="0" applyFont="1" applyFill="1" applyBorder="1" applyAlignment="1">
      <alignment horizontal="center" vertical="center" textRotation="90" wrapText="1"/>
    </xf>
    <xf numFmtId="0" fontId="11" fillId="16" borderId="54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textRotation="90"/>
    </xf>
    <xf numFmtId="0" fontId="7" fillId="3" borderId="0" xfId="0" applyFont="1" applyFill="1" applyBorder="1" applyAlignment="1">
      <alignment horizontal="center" vertical="center" wrapText="1"/>
    </xf>
    <xf numFmtId="0" fontId="10" fillId="15" borderId="63" xfId="0" applyFont="1" applyFill="1" applyBorder="1" applyAlignment="1">
      <alignment horizontal="center" vertical="center" wrapText="1"/>
    </xf>
    <xf numFmtId="0" fontId="10" fillId="15" borderId="48" xfId="0" applyFont="1" applyFill="1" applyBorder="1" applyAlignment="1">
      <alignment horizontal="center" vertical="center" wrapText="1"/>
    </xf>
    <xf numFmtId="0" fontId="10" fillId="15" borderId="50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42" fillId="6" borderId="43" xfId="0" applyFont="1" applyFill="1" applyBorder="1" applyAlignment="1">
      <alignment horizontal="center" vertical="center" wrapText="1"/>
    </xf>
    <xf numFmtId="0" fontId="42" fillId="6" borderId="19" xfId="0" applyFont="1" applyFill="1" applyBorder="1" applyAlignment="1">
      <alignment horizontal="center" vertical="center" wrapText="1"/>
    </xf>
    <xf numFmtId="0" fontId="42" fillId="6" borderId="20" xfId="0" applyFont="1" applyFill="1" applyBorder="1" applyAlignment="1">
      <alignment horizontal="center" vertical="center" wrapText="1"/>
    </xf>
    <xf numFmtId="0" fontId="38" fillId="12" borderId="2" xfId="0" applyFont="1" applyFill="1" applyBorder="1" applyAlignment="1">
      <alignment horizontal="center" vertical="center"/>
    </xf>
    <xf numFmtId="0" fontId="38" fillId="12" borderId="12" xfId="0" applyFont="1" applyFill="1" applyBorder="1" applyAlignment="1">
      <alignment horizontal="center" vertical="center"/>
    </xf>
    <xf numFmtId="0" fontId="38" fillId="12" borderId="3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11" fillId="16" borderId="24" xfId="0" applyFont="1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10" fillId="15" borderId="7" xfId="0" applyFont="1" applyFill="1" applyBorder="1" applyAlignment="1">
      <alignment horizontal="center" vertical="center" wrapText="1"/>
    </xf>
    <xf numFmtId="0" fontId="10" fillId="15" borderId="64" xfId="0" applyFont="1" applyFill="1" applyBorder="1" applyAlignment="1">
      <alignment horizontal="center" vertical="center" wrapText="1"/>
    </xf>
    <xf numFmtId="0" fontId="28" fillId="6" borderId="38" xfId="0" applyFont="1" applyFill="1" applyBorder="1" applyAlignment="1">
      <alignment horizontal="center" vertical="center" textRotation="90"/>
    </xf>
    <xf numFmtId="0" fontId="28" fillId="6" borderId="22" xfId="0" applyFont="1" applyFill="1" applyBorder="1" applyAlignment="1">
      <alignment horizontal="center" vertical="center" textRotation="90"/>
    </xf>
    <xf numFmtId="0" fontId="28" fillId="6" borderId="27" xfId="0" applyFont="1" applyFill="1" applyBorder="1" applyAlignment="1">
      <alignment horizontal="center" vertical="center" textRotation="90"/>
    </xf>
    <xf numFmtId="0" fontId="10" fillId="15" borderId="1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textRotation="90" wrapText="1"/>
    </xf>
    <xf numFmtId="0" fontId="8" fillId="11" borderId="11" xfId="0" applyFont="1" applyFill="1" applyBorder="1" applyAlignment="1">
      <alignment horizontal="center" vertical="center" textRotation="90" wrapText="1"/>
    </xf>
    <xf numFmtId="0" fontId="8" fillId="11" borderId="40" xfId="0" applyFont="1" applyFill="1" applyBorder="1" applyAlignment="1">
      <alignment horizontal="center" vertical="center" textRotation="90" wrapText="1"/>
    </xf>
    <xf numFmtId="0" fontId="8" fillId="16" borderId="59" xfId="0" applyFont="1" applyFill="1" applyBorder="1" applyAlignment="1">
      <alignment horizontal="center" vertical="center" wrapText="1"/>
    </xf>
    <xf numFmtId="0" fontId="8" fillId="16" borderId="44" xfId="0" applyFont="1" applyFill="1" applyBorder="1" applyAlignment="1">
      <alignment horizontal="center" vertical="center" wrapText="1"/>
    </xf>
    <xf numFmtId="0" fontId="11" fillId="16" borderId="37" xfId="0" applyFont="1" applyFill="1" applyBorder="1" applyAlignment="1">
      <alignment horizontal="center" vertical="center" wrapText="1"/>
    </xf>
    <xf numFmtId="0" fontId="11" fillId="16" borderId="15" xfId="0" applyFont="1" applyFill="1" applyBorder="1" applyAlignment="1">
      <alignment horizontal="center" vertical="center" wrapText="1"/>
    </xf>
    <xf numFmtId="0" fontId="48" fillId="16" borderId="47" xfId="0" applyFont="1" applyFill="1" applyBorder="1" applyAlignment="1">
      <alignment horizontal="center" vertical="center" wrapText="1"/>
    </xf>
    <xf numFmtId="0" fontId="48" fillId="16" borderId="49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0" fontId="11" fillId="16" borderId="8" xfId="0" applyFont="1" applyFill="1" applyBorder="1" applyAlignment="1">
      <alignment horizontal="center" vertical="center" wrapText="1"/>
    </xf>
    <xf numFmtId="0" fontId="11" fillId="16" borderId="14" xfId="0" applyFont="1" applyFill="1" applyBorder="1" applyAlignment="1">
      <alignment horizontal="center" vertical="center" wrapText="1"/>
    </xf>
    <xf numFmtId="0" fontId="40" fillId="16" borderId="9" xfId="0" applyFont="1" applyFill="1" applyBorder="1" applyAlignment="1">
      <alignment horizontal="center" vertical="center" wrapText="1"/>
    </xf>
    <xf numFmtId="0" fontId="40" fillId="16" borderId="15" xfId="0" applyFont="1" applyFill="1" applyBorder="1" applyAlignment="1">
      <alignment horizontal="center" vertical="center" wrapText="1"/>
    </xf>
    <xf numFmtId="0" fontId="11" fillId="16" borderId="18" xfId="0" applyFont="1" applyFill="1" applyBorder="1" applyAlignment="1">
      <alignment horizontal="center" vertical="center" wrapText="1"/>
    </xf>
    <xf numFmtId="0" fontId="11" fillId="16" borderId="36" xfId="0" applyFont="1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61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1" xfId="0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center" vertical="center" wrapText="1"/>
    </xf>
    <xf numFmtId="0" fontId="10" fillId="3" borderId="65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15" borderId="68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5" borderId="45" xfId="0" applyFont="1" applyFill="1" applyBorder="1" applyAlignment="1">
      <alignment horizontal="center" vertical="center" wrapText="1"/>
    </xf>
    <xf numFmtId="0" fontId="10" fillId="15" borderId="14" xfId="0" applyFont="1" applyFill="1" applyBorder="1" applyAlignment="1">
      <alignment horizontal="center" vertical="center" wrapText="1"/>
    </xf>
    <xf numFmtId="0" fontId="10" fillId="15" borderId="52" xfId="0" applyFont="1" applyFill="1" applyBorder="1" applyAlignment="1">
      <alignment horizontal="center" vertical="center" wrapText="1"/>
    </xf>
    <xf numFmtId="0" fontId="10" fillId="15" borderId="53" xfId="0" applyFont="1" applyFill="1" applyBorder="1" applyAlignment="1">
      <alignment horizontal="center" vertical="center" wrapText="1"/>
    </xf>
    <xf numFmtId="0" fontId="10" fillId="15" borderId="61" xfId="0" applyFont="1" applyFill="1" applyBorder="1" applyAlignment="1">
      <alignment horizontal="center" vertical="center" wrapText="1"/>
    </xf>
    <xf numFmtId="0" fontId="8" fillId="16" borderId="47" xfId="0" applyFont="1" applyFill="1" applyBorder="1" applyAlignment="1">
      <alignment horizontal="center" vertical="center" wrapText="1"/>
    </xf>
    <xf numFmtId="0" fontId="8" fillId="16" borderId="49" xfId="0" applyFont="1" applyFill="1" applyBorder="1" applyAlignment="1">
      <alignment horizontal="center" vertical="center" wrapText="1"/>
    </xf>
    <xf numFmtId="0" fontId="8" fillId="16" borderId="54" xfId="0" applyFont="1" applyFill="1" applyBorder="1" applyAlignment="1">
      <alignment horizontal="center" vertical="center" wrapText="1"/>
    </xf>
    <xf numFmtId="0" fontId="8" fillId="16" borderId="25" xfId="0" applyFont="1" applyFill="1" applyBorder="1" applyAlignment="1">
      <alignment horizontal="center" vertical="center" wrapText="1"/>
    </xf>
    <xf numFmtId="0" fontId="11" fillId="16" borderId="9" xfId="0" applyFont="1" applyFill="1" applyBorder="1" applyAlignment="1">
      <alignment horizontal="center" vertical="center"/>
    </xf>
    <xf numFmtId="0" fontId="11" fillId="16" borderId="15" xfId="0" applyFont="1" applyFill="1" applyBorder="1" applyAlignment="1">
      <alignment horizontal="center" vertical="center"/>
    </xf>
    <xf numFmtId="0" fontId="11" fillId="16" borderId="6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1" fontId="8" fillId="16" borderId="44" xfId="0" applyNumberFormat="1" applyFont="1" applyFill="1" applyBorder="1" applyAlignment="1">
      <alignment horizontal="center" vertical="center"/>
    </xf>
    <xf numFmtId="0" fontId="11" fillId="16" borderId="49" xfId="0" applyFont="1" applyFill="1" applyBorder="1" applyAlignment="1">
      <alignment horizontal="center" vertical="center" wrapText="1"/>
    </xf>
    <xf numFmtId="0" fontId="48" fillId="16" borderId="61" xfId="0" applyFont="1" applyFill="1" applyBorder="1" applyAlignment="1">
      <alignment horizontal="center" vertical="center"/>
    </xf>
    <xf numFmtId="0" fontId="48" fillId="16" borderId="16" xfId="0" applyFont="1" applyFill="1" applyBorder="1" applyAlignment="1">
      <alignment horizontal="center" vertical="center"/>
    </xf>
    <xf numFmtId="0" fontId="48" fillId="16" borderId="53" xfId="0" applyFont="1" applyFill="1" applyBorder="1" applyAlignment="1">
      <alignment horizontal="center" vertical="center"/>
    </xf>
    <xf numFmtId="0" fontId="8" fillId="16" borderId="24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/>
    </xf>
    <xf numFmtId="0" fontId="8" fillId="16" borderId="19" xfId="0" applyFont="1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horizontal="center" vertical="center" wrapText="1"/>
    </xf>
    <xf numFmtId="1" fontId="8" fillId="16" borderId="19" xfId="0" applyNumberFormat="1" applyFont="1" applyFill="1" applyBorder="1" applyAlignment="1">
      <alignment horizontal="center"/>
    </xf>
    <xf numFmtId="1" fontId="8" fillId="16" borderId="44" xfId="0" applyNumberFormat="1" applyFont="1" applyFill="1" applyBorder="1" applyAlignment="1">
      <alignment horizontal="center"/>
    </xf>
    <xf numFmtId="0" fontId="11" fillId="16" borderId="12" xfId="0" applyFont="1" applyFill="1" applyBorder="1" applyAlignment="1">
      <alignment horizontal="center" wrapText="1"/>
    </xf>
    <xf numFmtId="0" fontId="11" fillId="16" borderId="3" xfId="0" applyFont="1" applyFill="1" applyBorder="1" applyAlignment="1">
      <alignment horizontal="center" wrapText="1"/>
    </xf>
    <xf numFmtId="1" fontId="8" fillId="14" borderId="31" xfId="0" applyNumberFormat="1" applyFont="1" applyFill="1" applyBorder="1" applyAlignment="1">
      <alignment horizontal="center" wrapText="1"/>
    </xf>
    <xf numFmtId="1" fontId="8" fillId="14" borderId="59" xfId="0" applyNumberFormat="1" applyFont="1" applyFill="1" applyBorder="1" applyAlignment="1">
      <alignment horizontal="center" wrapText="1"/>
    </xf>
    <xf numFmtId="0" fontId="8" fillId="14" borderId="43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vertical="center" wrapText="1"/>
    </xf>
    <xf numFmtId="0" fontId="8" fillId="14" borderId="59" xfId="0" applyFont="1" applyFill="1" applyBorder="1" applyAlignment="1">
      <alignment vertical="center" wrapText="1"/>
    </xf>
    <xf numFmtId="0" fontId="11" fillId="16" borderId="12" xfId="0" applyFont="1" applyFill="1" applyBorder="1"/>
    <xf numFmtId="0" fontId="11" fillId="16" borderId="3" xfId="0" applyFont="1" applyFill="1" applyBorder="1"/>
    <xf numFmtId="0" fontId="11" fillId="16" borderId="12" xfId="0" applyFont="1" applyFill="1" applyBorder="1" applyAlignment="1">
      <alignment horizontal="center" vertical="center" wrapText="1"/>
    </xf>
    <xf numFmtId="1" fontId="8" fillId="16" borderId="19" xfId="0" applyNumberFormat="1" applyFont="1" applyFill="1" applyBorder="1"/>
    <xf numFmtId="1" fontId="8" fillId="16" borderId="44" xfId="0" applyNumberFormat="1" applyFont="1" applyFill="1" applyBorder="1"/>
    <xf numFmtId="0" fontId="8" fillId="16" borderId="19" xfId="0" applyFont="1" applyFill="1" applyBorder="1" applyAlignment="1">
      <alignment horizontal="left" vertical="center" wrapText="1"/>
    </xf>
    <xf numFmtId="0" fontId="8" fillId="16" borderId="44" xfId="0" applyFont="1" applyFill="1" applyBorder="1" applyAlignment="1">
      <alignment horizontal="left" vertical="center" wrapText="1"/>
    </xf>
    <xf numFmtId="0" fontId="11" fillId="14" borderId="34" xfId="0" applyFont="1" applyFill="1" applyBorder="1" applyAlignment="1">
      <alignment vertical="center" wrapText="1"/>
    </xf>
    <xf numFmtId="0" fontId="11" fillId="14" borderId="38" xfId="0" applyFont="1" applyFill="1" applyBorder="1" applyAlignment="1">
      <alignment vertical="center" wrapText="1"/>
    </xf>
    <xf numFmtId="0" fontId="11" fillId="14" borderId="69" xfId="0" applyFont="1" applyFill="1" applyBorder="1" applyAlignment="1">
      <alignment vertical="center" wrapText="1"/>
    </xf>
    <xf numFmtId="0" fontId="11" fillId="14" borderId="8" xfId="0" applyFont="1" applyFill="1" applyBorder="1" applyAlignment="1">
      <alignment vertical="center" wrapText="1"/>
    </xf>
    <xf numFmtId="0" fontId="11" fillId="14" borderId="17" xfId="0" applyFont="1" applyFill="1" applyBorder="1" applyAlignment="1">
      <alignment horizontal="center" vertical="center" textRotation="90" wrapText="1"/>
    </xf>
    <xf numFmtId="0" fontId="11" fillId="14" borderId="18" xfId="0" applyFont="1" applyFill="1" applyBorder="1" applyAlignment="1">
      <alignment horizontal="center" vertical="center" textRotation="90" wrapText="1"/>
    </xf>
    <xf numFmtId="0" fontId="11" fillId="14" borderId="45" xfId="0" applyFont="1" applyFill="1" applyBorder="1" applyAlignment="1">
      <alignment horizontal="center" vertical="center" textRotation="90" wrapText="1"/>
    </xf>
    <xf numFmtId="0" fontId="11" fillId="14" borderId="0" xfId="0" applyFont="1" applyFill="1" applyBorder="1" applyAlignment="1">
      <alignment horizontal="center" vertical="center" textRotation="90" wrapText="1"/>
    </xf>
    <xf numFmtId="0" fontId="11" fillId="14" borderId="52" xfId="0" applyFont="1" applyFill="1" applyBorder="1" applyAlignment="1">
      <alignment horizontal="center" vertical="center" textRotation="90" wrapText="1"/>
    </xf>
    <xf numFmtId="0" fontId="11" fillId="14" borderId="16" xfId="0" applyFont="1" applyFill="1" applyBorder="1" applyAlignment="1">
      <alignment horizontal="center" vertical="center" textRotation="90" wrapText="1"/>
    </xf>
    <xf numFmtId="0" fontId="11" fillId="14" borderId="21" xfId="0" applyFont="1" applyFill="1" applyBorder="1" applyAlignment="1">
      <alignment vertical="center" wrapText="1"/>
    </xf>
    <xf numFmtId="0" fontId="11" fillId="14" borderId="2" xfId="0" applyFont="1" applyFill="1" applyBorder="1" applyAlignment="1">
      <alignment vertical="center" wrapText="1"/>
    </xf>
    <xf numFmtId="0" fontId="11" fillId="14" borderId="21" xfId="0" applyFont="1" applyFill="1" applyBorder="1" applyAlignment="1">
      <alignment horizontal="left" vertical="center" wrapText="1"/>
    </xf>
    <xf numFmtId="0" fontId="11" fillId="14" borderId="2" xfId="0" applyFont="1" applyFill="1" applyBorder="1" applyAlignment="1">
      <alignment horizontal="left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55" xfId="0" applyFont="1" applyFill="1" applyBorder="1" applyAlignment="1">
      <alignment horizontal="left" vertical="center" wrapText="1"/>
    </xf>
    <xf numFmtId="0" fontId="11" fillId="14" borderId="21" xfId="0" applyFont="1" applyFill="1" applyBorder="1" applyAlignment="1">
      <alignment wrapText="1"/>
    </xf>
    <xf numFmtId="0" fontId="11" fillId="14" borderId="2" xfId="0" applyFont="1" applyFill="1" applyBorder="1" applyAlignment="1">
      <alignment wrapText="1"/>
    </xf>
    <xf numFmtId="0" fontId="11" fillId="14" borderId="41" xfId="0" applyFont="1" applyFill="1" applyBorder="1" applyAlignment="1">
      <alignment horizontal="left" vertical="center" wrapText="1"/>
    </xf>
    <xf numFmtId="0" fontId="11" fillId="14" borderId="6" xfId="0" applyFont="1" applyFill="1" applyBorder="1" applyAlignment="1">
      <alignment horizontal="left" vertical="center" wrapText="1"/>
    </xf>
    <xf numFmtId="0" fontId="11" fillId="3" borderId="68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left" wrapText="1"/>
    </xf>
    <xf numFmtId="0" fontId="11" fillId="3" borderId="64" xfId="0" applyFont="1" applyFill="1" applyBorder="1" applyAlignment="1">
      <alignment horizontal="left" wrapText="1"/>
    </xf>
    <xf numFmtId="0" fontId="48" fillId="16" borderId="19" xfId="0" applyFont="1" applyFill="1" applyBorder="1" applyAlignment="1">
      <alignment vertical="center" wrapText="1"/>
    </xf>
    <xf numFmtId="0" fontId="11" fillId="16" borderId="7" xfId="0" applyFont="1" applyFill="1" applyBorder="1" applyAlignment="1">
      <alignment vertical="center" wrapText="1"/>
    </xf>
    <xf numFmtId="0" fontId="11" fillId="16" borderId="13" xfId="0" applyFont="1" applyFill="1" applyBorder="1" applyAlignment="1">
      <alignment vertical="center" wrapText="1"/>
    </xf>
    <xf numFmtId="0" fontId="11" fillId="3" borderId="63" xfId="0" applyFont="1" applyFill="1" applyBorder="1" applyAlignment="1">
      <alignment horizontal="left" vertical="top" wrapText="1"/>
    </xf>
    <xf numFmtId="0" fontId="11" fillId="3" borderId="48" xfId="0" applyFont="1" applyFill="1" applyBorder="1" applyAlignment="1">
      <alignment horizontal="left" vertical="top" wrapText="1"/>
    </xf>
    <xf numFmtId="0" fontId="11" fillId="3" borderId="50" xfId="0" applyFont="1" applyFill="1" applyBorder="1" applyAlignment="1">
      <alignment horizontal="left" vertical="top" wrapText="1"/>
    </xf>
    <xf numFmtId="0" fontId="11" fillId="16" borderId="48" xfId="0" applyFont="1" applyFill="1" applyBorder="1" applyAlignment="1">
      <alignment vertical="center" wrapText="1"/>
    </xf>
    <xf numFmtId="0" fontId="11" fillId="16" borderId="49" xfId="0" applyFont="1" applyFill="1" applyBorder="1" applyAlignment="1">
      <alignment vertical="center" wrapText="1"/>
    </xf>
    <xf numFmtId="0" fontId="8" fillId="16" borderId="48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vertical="center" wrapText="1"/>
    </xf>
    <xf numFmtId="0" fontId="8" fillId="16" borderId="44" xfId="0" applyFont="1" applyFill="1" applyBorder="1" applyAlignment="1">
      <alignment vertical="center" wrapText="1"/>
    </xf>
    <xf numFmtId="0" fontId="11" fillId="16" borderId="0" xfId="0" applyFont="1" applyFill="1" applyBorder="1" applyAlignment="1">
      <alignment vertical="center" wrapText="1"/>
    </xf>
    <xf numFmtId="0" fontId="11" fillId="16" borderId="14" xfId="0" applyFont="1" applyFill="1" applyBorder="1" applyAlignment="1">
      <alignment vertical="center" wrapText="1"/>
    </xf>
    <xf numFmtId="0" fontId="11" fillId="16" borderId="10" xfId="0" applyFont="1" applyFill="1" applyBorder="1" applyAlignment="1">
      <alignment vertical="center" wrapText="1"/>
    </xf>
    <xf numFmtId="0" fontId="11" fillId="16" borderId="15" xfId="0" applyFont="1" applyFill="1" applyBorder="1" applyAlignment="1">
      <alignment vertical="center" wrapText="1"/>
    </xf>
    <xf numFmtId="0" fontId="11" fillId="16" borderId="12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0" fontId="48" fillId="14" borderId="59" xfId="0" applyFont="1" applyFill="1" applyBorder="1" applyAlignment="1">
      <alignment horizontal="left" vertical="center" wrapText="1"/>
    </xf>
    <xf numFmtId="0" fontId="8" fillId="14" borderId="34" xfId="0" applyFont="1" applyFill="1" applyBorder="1" applyAlignment="1">
      <alignment horizontal="center" vertical="center" wrapText="1"/>
    </xf>
    <xf numFmtId="0" fontId="8" fillId="14" borderId="47" xfId="0" applyFont="1" applyFill="1" applyBorder="1" applyAlignment="1">
      <alignment horizontal="center" vertical="center" wrapText="1"/>
    </xf>
    <xf numFmtId="0" fontId="8" fillId="14" borderId="39" xfId="0" applyFont="1" applyFill="1" applyBorder="1" applyAlignment="1">
      <alignment horizontal="center" vertical="center" wrapText="1"/>
    </xf>
    <xf numFmtId="0" fontId="8" fillId="14" borderId="54" xfId="0" applyFont="1" applyFill="1" applyBorder="1" applyAlignment="1">
      <alignment horizontal="center" vertical="center" wrapText="1"/>
    </xf>
    <xf numFmtId="0" fontId="11" fillId="14" borderId="29" xfId="0" applyFont="1" applyFill="1" applyBorder="1" applyAlignment="1">
      <alignment horizontal="left" vertical="center" wrapText="1"/>
    </xf>
    <xf numFmtId="0" fontId="11" fillId="14" borderId="9" xfId="0" applyFont="1" applyFill="1" applyBorder="1" applyAlignment="1">
      <alignment horizontal="left" vertical="center" wrapText="1"/>
    </xf>
    <xf numFmtId="0" fontId="11" fillId="14" borderId="21" xfId="0" applyFont="1" applyFill="1" applyBorder="1" applyAlignment="1">
      <alignment horizontal="left" wrapText="1"/>
    </xf>
    <xf numFmtId="0" fontId="11" fillId="14" borderId="2" xfId="0" applyFont="1" applyFill="1" applyBorder="1" applyAlignment="1">
      <alignment horizontal="left" wrapText="1"/>
    </xf>
    <xf numFmtId="0" fontId="11" fillId="14" borderId="41" xfId="0" applyFont="1" applyFill="1" applyBorder="1" applyAlignment="1">
      <alignment horizontal="left" wrapText="1"/>
    </xf>
    <xf numFmtId="0" fontId="11" fillId="14" borderId="6" xfId="0" applyFont="1" applyFill="1" applyBorder="1" applyAlignment="1">
      <alignment horizontal="left" wrapText="1"/>
    </xf>
    <xf numFmtId="0" fontId="8" fillId="14" borderId="31" xfId="0" applyFont="1" applyFill="1" applyBorder="1" applyAlignment="1">
      <alignment horizontal="center" vertical="center" wrapText="1"/>
    </xf>
    <xf numFmtId="0" fontId="8" fillId="14" borderId="59" xfId="0" applyFont="1" applyFill="1" applyBorder="1" applyAlignment="1">
      <alignment horizontal="center" vertical="center" wrapText="1"/>
    </xf>
    <xf numFmtId="0" fontId="11" fillId="14" borderId="29" xfId="0" applyFont="1" applyFill="1" applyBorder="1" applyAlignment="1">
      <alignment wrapText="1"/>
    </xf>
    <xf numFmtId="0" fontId="11" fillId="14" borderId="9" xfId="0" applyFont="1" applyFill="1" applyBorder="1" applyAlignment="1">
      <alignment wrapText="1"/>
    </xf>
    <xf numFmtId="0" fontId="48" fillId="3" borderId="17" xfId="0" applyFont="1" applyFill="1" applyBorder="1" applyAlignment="1">
      <alignment horizontal="left" vertical="center" wrapText="1"/>
    </xf>
    <xf numFmtId="0" fontId="48" fillId="3" borderId="18" xfId="0" applyFont="1" applyFill="1" applyBorder="1" applyAlignment="1">
      <alignment horizontal="left" vertical="center" wrapText="1"/>
    </xf>
    <xf numFmtId="0" fontId="48" fillId="3" borderId="36" xfId="0" applyFont="1" applyFill="1" applyBorder="1" applyAlignment="1">
      <alignment horizontal="left" vertical="center" wrapText="1"/>
    </xf>
    <xf numFmtId="0" fontId="48" fillId="3" borderId="52" xfId="0" applyFont="1" applyFill="1" applyBorder="1" applyAlignment="1">
      <alignment horizontal="left" vertical="center" wrapText="1"/>
    </xf>
    <xf numFmtId="0" fontId="48" fillId="3" borderId="16" xfId="0" applyFont="1" applyFill="1" applyBorder="1" applyAlignment="1">
      <alignment horizontal="left" vertical="center" wrapText="1"/>
    </xf>
    <xf numFmtId="0" fontId="48" fillId="3" borderId="53" xfId="0" applyFont="1" applyFill="1" applyBorder="1" applyAlignment="1">
      <alignment horizontal="left" vertical="center" wrapText="1"/>
    </xf>
    <xf numFmtId="0" fontId="48" fillId="3" borderId="63" xfId="0" applyFont="1" applyFill="1" applyBorder="1" applyAlignment="1">
      <alignment horizontal="left" vertical="center" wrapText="1"/>
    </xf>
    <xf numFmtId="0" fontId="48" fillId="3" borderId="48" xfId="0" applyFont="1" applyFill="1" applyBorder="1" applyAlignment="1">
      <alignment horizontal="left" vertical="center" wrapText="1"/>
    </xf>
    <xf numFmtId="0" fontId="48" fillId="3" borderId="5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1" fontId="48" fillId="3" borderId="10" xfId="0" applyNumberFormat="1" applyFont="1" applyFill="1" applyBorder="1" applyAlignment="1">
      <alignment horizontal="center" vertical="center"/>
    </xf>
    <xf numFmtId="1" fontId="39" fillId="4" borderId="32" xfId="0" applyNumberFormat="1" applyFont="1" applyFill="1" applyBorder="1" applyAlignment="1">
      <alignment horizontal="center" vertical="center"/>
    </xf>
    <xf numFmtId="1" fontId="39" fillId="4" borderId="33" xfId="0" applyNumberFormat="1" applyFont="1" applyFill="1" applyBorder="1" applyAlignment="1">
      <alignment horizontal="center" vertical="center"/>
    </xf>
    <xf numFmtId="1" fontId="11" fillId="4" borderId="4" xfId="0" applyNumberFormat="1" applyFont="1" applyFill="1" applyBorder="1" applyAlignment="1">
      <alignment horizontal="center" vertical="center"/>
    </xf>
    <xf numFmtId="1" fontId="11" fillId="4" borderId="42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11" fillId="4" borderId="22" xfId="0" applyNumberFormat="1" applyFont="1" applyFill="1" applyBorder="1" applyAlignment="1">
      <alignment horizontal="center" vertical="center"/>
    </xf>
    <xf numFmtId="1" fontId="8" fillId="4" borderId="59" xfId="0" applyNumberFormat="1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1" fontId="39" fillId="4" borderId="59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1" fontId="8" fillId="4" borderId="59" xfId="0" applyNumberFormat="1" applyFont="1" applyFill="1" applyBorder="1" applyAlignment="1">
      <alignment horizontal="center" vertical="center" wrapText="1"/>
    </xf>
    <xf numFmtId="1" fontId="8" fillId="4" borderId="44" xfId="0" applyNumberFormat="1" applyFont="1" applyFill="1" applyBorder="1" applyAlignment="1">
      <alignment horizontal="center" vertical="center" wrapText="1"/>
    </xf>
    <xf numFmtId="1" fontId="11" fillId="4" borderId="51" xfId="0" applyNumberFormat="1" applyFont="1" applyFill="1" applyBorder="1" applyAlignment="1">
      <alignment horizontal="center" vertical="center"/>
    </xf>
    <xf numFmtId="1" fontId="8" fillId="4" borderId="33" xfId="0" applyNumberFormat="1" applyFont="1" applyFill="1" applyBorder="1" applyAlignment="1">
      <alignment horizontal="center" vertical="center"/>
    </xf>
    <xf numFmtId="1" fontId="11" fillId="4" borderId="5" xfId="0" applyNumberFormat="1" applyFont="1" applyFill="1" applyBorder="1" applyAlignment="1">
      <alignment horizontal="center" vertical="center"/>
    </xf>
    <xf numFmtId="1" fontId="11" fillId="4" borderId="30" xfId="0" applyNumberFormat="1" applyFont="1" applyFill="1" applyBorder="1" applyAlignment="1">
      <alignment horizontal="center" vertical="center"/>
    </xf>
    <xf numFmtId="1" fontId="11" fillId="4" borderId="46" xfId="0" applyNumberFormat="1" applyFont="1" applyFill="1" applyBorder="1" applyAlignment="1">
      <alignment horizontal="center" vertical="center"/>
    </xf>
    <xf numFmtId="1" fontId="11" fillId="4" borderId="38" xfId="0" applyNumberFormat="1" applyFont="1" applyFill="1" applyBorder="1" applyAlignment="1">
      <alignment horizontal="center" vertical="center"/>
    </xf>
    <xf numFmtId="1" fontId="48" fillId="4" borderId="46" xfId="0" applyNumberFormat="1" applyFont="1" applyFill="1" applyBorder="1" applyAlignment="1">
      <alignment horizontal="center" vertical="center"/>
    </xf>
    <xf numFmtId="1" fontId="48" fillId="4" borderId="38" xfId="0" applyNumberFormat="1" applyFont="1" applyFill="1" applyBorder="1" applyAlignment="1">
      <alignment horizontal="center" vertical="center"/>
    </xf>
    <xf numFmtId="1" fontId="48" fillId="4" borderId="47" xfId="0" applyNumberFormat="1" applyFont="1" applyFill="1" applyBorder="1" applyAlignment="1">
      <alignment horizontal="center" vertical="center"/>
    </xf>
    <xf numFmtId="1" fontId="11" fillId="4" borderId="47" xfId="0" applyNumberFormat="1" applyFont="1" applyFill="1" applyBorder="1" applyAlignment="1">
      <alignment horizontal="center" vertical="center"/>
    </xf>
    <xf numFmtId="1" fontId="39" fillId="4" borderId="2" xfId="0" applyNumberFormat="1" applyFont="1" applyFill="1" applyBorder="1" applyAlignment="1">
      <alignment horizontal="center" vertical="center"/>
    </xf>
    <xf numFmtId="1" fontId="8" fillId="4" borderId="20" xfId="0" applyNumberFormat="1" applyFont="1" applyFill="1" applyBorder="1" applyAlignment="1">
      <alignment horizontal="center" vertical="center"/>
    </xf>
    <xf numFmtId="1" fontId="8" fillId="4" borderId="20" xfId="0" applyNumberFormat="1" applyFont="1" applyFill="1" applyBorder="1" applyAlignment="1">
      <alignment horizontal="center" vertical="center" wrapText="1"/>
    </xf>
    <xf numFmtId="1" fontId="11" fillId="4" borderId="54" xfId="0" applyNumberFormat="1" applyFont="1" applyFill="1" applyBorder="1" applyAlignment="1">
      <alignment horizontal="center" vertical="center"/>
    </xf>
    <xf numFmtId="1" fontId="11" fillId="4" borderId="55" xfId="0" applyNumberFormat="1" applyFont="1" applyFill="1" applyBorder="1" applyAlignment="1">
      <alignment horizontal="center" vertical="center"/>
    </xf>
    <xf numFmtId="164" fontId="11" fillId="4" borderId="54" xfId="0" applyNumberFormat="1" applyFont="1" applyFill="1" applyBorder="1" applyAlignment="1">
      <alignment horizontal="center" vertical="center"/>
    </xf>
    <xf numFmtId="164" fontId="11" fillId="4" borderId="55" xfId="0" applyNumberFormat="1" applyFont="1" applyFill="1" applyBorder="1" applyAlignment="1">
      <alignment horizontal="center" vertical="center"/>
    </xf>
    <xf numFmtId="1" fontId="8" fillId="4" borderId="43" xfId="0" applyNumberFormat="1" applyFont="1" applyFill="1" applyBorder="1" applyAlignment="1">
      <alignment horizontal="center" vertical="center" wrapText="1"/>
    </xf>
    <xf numFmtId="1" fontId="8" fillId="6" borderId="2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wrapText="1"/>
    </xf>
    <xf numFmtId="1" fontId="8" fillId="4" borderId="33" xfId="0" applyNumberFormat="1" applyFont="1" applyFill="1" applyBorder="1" applyAlignment="1">
      <alignment horizontal="center"/>
    </xf>
    <xf numFmtId="1" fontId="8" fillId="15" borderId="32" xfId="0" applyNumberFormat="1" applyFont="1" applyFill="1" applyBorder="1" applyAlignment="1">
      <alignment horizontal="center"/>
    </xf>
    <xf numFmtId="1" fontId="8" fillId="15" borderId="33" xfId="0" applyNumberFormat="1" applyFont="1" applyFill="1" applyBorder="1" applyAlignment="1">
      <alignment horizontal="center"/>
    </xf>
    <xf numFmtId="0" fontId="8" fillId="6" borderId="47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1" fontId="8" fillId="6" borderId="26" xfId="0" applyNumberFormat="1" applyFont="1" applyFill="1" applyBorder="1" applyAlignment="1">
      <alignment horizontal="center" vertical="center"/>
    </xf>
    <xf numFmtId="1" fontId="8" fillId="6" borderId="54" xfId="0" applyNumberFormat="1" applyFont="1" applyFill="1" applyBorder="1" applyAlignment="1">
      <alignment horizontal="center" vertical="center"/>
    </xf>
    <xf numFmtId="1" fontId="8" fillId="6" borderId="32" xfId="0" applyNumberFormat="1" applyFont="1" applyFill="1" applyBorder="1" applyAlignment="1">
      <alignment horizontal="center"/>
    </xf>
    <xf numFmtId="1" fontId="8" fillId="6" borderId="59" xfId="0" applyNumberFormat="1" applyFont="1" applyFill="1" applyBorder="1" applyAlignment="1">
      <alignment horizontal="center"/>
    </xf>
    <xf numFmtId="0" fontId="8" fillId="15" borderId="46" xfId="0" applyFont="1" applyFill="1" applyBorder="1" applyAlignment="1">
      <alignment horizontal="center" vertical="center"/>
    </xf>
    <xf numFmtId="1" fontId="8" fillId="15" borderId="26" xfId="0" applyNumberFormat="1" applyFont="1" applyFill="1" applyBorder="1" applyAlignment="1">
      <alignment horizontal="center" vertical="center"/>
    </xf>
    <xf numFmtId="1" fontId="11" fillId="15" borderId="5" xfId="0" applyNumberFormat="1" applyFont="1" applyFill="1" applyBorder="1" applyAlignment="1">
      <alignment horizontal="center"/>
    </xf>
    <xf numFmtId="1" fontId="11" fillId="15" borderId="2" xfId="0" applyNumberFormat="1" applyFont="1" applyFill="1" applyBorder="1"/>
    <xf numFmtId="1" fontId="11" fillId="15" borderId="51" xfId="0" applyNumberFormat="1" applyFont="1" applyFill="1" applyBorder="1"/>
    <xf numFmtId="0" fontId="8" fillId="6" borderId="49" xfId="0" applyFont="1" applyFill="1" applyBorder="1" applyAlignment="1">
      <alignment horizontal="center" vertical="center" wrapText="1"/>
    </xf>
    <xf numFmtId="1" fontId="8" fillId="6" borderId="25" xfId="0" applyNumberFormat="1" applyFont="1" applyFill="1" applyBorder="1" applyAlignment="1">
      <alignment horizontal="center" vertical="center"/>
    </xf>
    <xf numFmtId="1" fontId="11" fillId="6" borderId="15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90" wrapText="1"/>
    </xf>
    <xf numFmtId="0" fontId="11" fillId="3" borderId="0" xfId="0" applyFont="1" applyFill="1" applyBorder="1" applyAlignment="1">
      <alignment horizontal="center" vertical="center" textRotation="90"/>
    </xf>
    <xf numFmtId="0" fontId="11" fillId="3" borderId="0" xfId="0" applyFont="1" applyFill="1" applyBorder="1" applyAlignment="1">
      <alignment horizontal="center" vertical="center" textRotation="90" wrapText="1"/>
    </xf>
    <xf numFmtId="0" fontId="1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1" fontId="8" fillId="4" borderId="27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" fontId="11" fillId="15" borderId="4" xfId="0" applyNumberFormat="1" applyFont="1" applyFill="1" applyBorder="1" applyAlignment="1">
      <alignment horizontal="center"/>
    </xf>
    <xf numFmtId="1" fontId="11" fillId="15" borderId="6" xfId="0" applyNumberFormat="1" applyFont="1" applyFill="1" applyBorder="1"/>
    <xf numFmtId="1" fontId="11" fillId="15" borderId="64" xfId="0" applyNumberFormat="1" applyFont="1" applyFill="1" applyBorder="1"/>
    <xf numFmtId="1" fontId="8" fillId="15" borderId="33" xfId="0" applyNumberFormat="1" applyFont="1" applyFill="1" applyBorder="1" applyAlignment="1">
      <alignment horizontal="center" vertical="center"/>
    </xf>
    <xf numFmtId="1" fontId="11" fillId="15" borderId="9" xfId="0" applyNumberFormat="1" applyFont="1" applyFill="1" applyBorder="1"/>
    <xf numFmtId="1" fontId="11" fillId="15" borderId="66" xfId="0" applyNumberFormat="1" applyFont="1" applyFill="1" applyBorder="1"/>
    <xf numFmtId="1" fontId="11" fillId="6" borderId="13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8" fillId="15" borderId="59" xfId="0" applyNumberFormat="1" applyFont="1" applyFill="1" applyBorder="1" applyAlignment="1">
      <alignment horizontal="center" vertical="center"/>
    </xf>
    <xf numFmtId="1" fontId="8" fillId="15" borderId="20" xfId="0" applyNumberFormat="1" applyFont="1" applyFill="1" applyBorder="1" applyAlignment="1">
      <alignment horizontal="center" vertical="center"/>
    </xf>
    <xf numFmtId="1" fontId="11" fillId="4" borderId="64" xfId="0" applyNumberFormat="1" applyFont="1" applyFill="1" applyBorder="1" applyAlignment="1">
      <alignment horizontal="center" vertical="center"/>
    </xf>
    <xf numFmtId="1" fontId="11" fillId="4" borderId="66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textRotation="90" wrapText="1"/>
    </xf>
    <xf numFmtId="0" fontId="5" fillId="3" borderId="0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right" vertical="center" wrapText="1"/>
    </xf>
    <xf numFmtId="1" fontId="8" fillId="6" borderId="43" xfId="0" applyNumberFormat="1" applyFont="1" applyFill="1" applyBorder="1" applyAlignment="1">
      <alignment horizontal="center" vertical="center"/>
    </xf>
    <xf numFmtId="1" fontId="8" fillId="6" borderId="44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1" fontId="48" fillId="15" borderId="73" xfId="0" applyNumberFormat="1" applyFont="1" applyFill="1" applyBorder="1" applyAlignment="1">
      <alignment horizontal="center" vertical="center" wrapText="1"/>
    </xf>
    <xf numFmtId="1" fontId="48" fillId="15" borderId="37" xfId="0" applyNumberFormat="1" applyFont="1" applyFill="1" applyBorder="1" applyAlignment="1">
      <alignment horizontal="center" vertical="center" wrapText="1"/>
    </xf>
    <xf numFmtId="1" fontId="11" fillId="15" borderId="41" xfId="0" applyNumberFormat="1" applyFont="1" applyFill="1" applyBorder="1" applyAlignment="1">
      <alignment horizontal="center" vertical="center" wrapText="1"/>
    </xf>
    <xf numFmtId="1" fontId="11" fillId="15" borderId="4" xfId="0" applyNumberFormat="1" applyFont="1" applyFill="1" applyBorder="1" applyAlignment="1">
      <alignment horizontal="center" vertical="center" wrapText="1"/>
    </xf>
    <xf numFmtId="1" fontId="11" fillId="3" borderId="29" xfId="0" applyNumberFormat="1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0" fontId="11" fillId="16" borderId="4" xfId="0" applyFont="1" applyFill="1" applyBorder="1" applyAlignment="1">
      <alignment vertical="center" wrapText="1"/>
    </xf>
    <xf numFmtId="0" fontId="11" fillId="16" borderId="6" xfId="0" applyFont="1" applyFill="1" applyBorder="1" applyAlignment="1">
      <alignment vertical="center" wrapText="1"/>
    </xf>
    <xf numFmtId="0" fontId="11" fillId="16" borderId="1" xfId="0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" fontId="11" fillId="3" borderId="41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1" fontId="8" fillId="3" borderId="31" xfId="0" applyNumberFormat="1" applyFont="1" applyFill="1" applyBorder="1" applyAlignment="1">
      <alignment horizontal="center" vertical="center"/>
    </xf>
    <xf numFmtId="1" fontId="8" fillId="3" borderId="32" xfId="0" applyNumberFormat="1" applyFont="1" applyFill="1" applyBorder="1" applyAlignment="1">
      <alignment horizontal="center" vertical="center"/>
    </xf>
    <xf numFmtId="1" fontId="8" fillId="16" borderId="32" xfId="0" applyNumberFormat="1" applyFont="1" applyFill="1" applyBorder="1" applyAlignment="1">
      <alignment horizontal="center" vertical="center" wrapText="1"/>
    </xf>
    <xf numFmtId="1" fontId="8" fillId="16" borderId="59" xfId="0" applyNumberFormat="1" applyFont="1" applyFill="1" applyBorder="1" applyAlignment="1">
      <alignment horizontal="center" vertical="center" wrapText="1"/>
    </xf>
    <xf numFmtId="0" fontId="11" fillId="16" borderId="71" xfId="0" applyFont="1" applyFill="1" applyBorder="1" applyAlignment="1">
      <alignment horizontal="center" vertical="center" wrapText="1"/>
    </xf>
    <xf numFmtId="1" fontId="11" fillId="15" borderId="41" xfId="0" applyNumberFormat="1" applyFont="1" applyFill="1" applyBorder="1" applyAlignment="1">
      <alignment horizontal="center" vertical="center"/>
    </xf>
    <xf numFmtId="1" fontId="11" fillId="15" borderId="4" xfId="0" applyNumberFormat="1" applyFont="1" applyFill="1" applyBorder="1" applyAlignment="1">
      <alignment horizontal="center" vertical="center"/>
    </xf>
    <xf numFmtId="1" fontId="8" fillId="3" borderId="33" xfId="0" applyNumberFormat="1" applyFont="1" applyFill="1" applyBorder="1" applyAlignment="1">
      <alignment horizontal="center" vertical="center"/>
    </xf>
    <xf numFmtId="1" fontId="11" fillId="3" borderId="2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3" borderId="41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/>
    </xf>
    <xf numFmtId="1" fontId="8" fillId="3" borderId="32" xfId="0" applyNumberFormat="1" applyFont="1" applyFill="1" applyBorder="1" applyAlignment="1">
      <alignment horizontal="center"/>
    </xf>
    <xf numFmtId="0" fontId="11" fillId="16" borderId="5" xfId="0" applyFont="1" applyFill="1" applyBorder="1" applyAlignment="1">
      <alignment horizontal="center" vertical="center"/>
    </xf>
    <xf numFmtId="0" fontId="8" fillId="16" borderId="46" xfId="0" applyFont="1" applyFill="1" applyBorder="1" applyAlignment="1">
      <alignment horizontal="center" vertical="center" wrapText="1"/>
    </xf>
    <xf numFmtId="1" fontId="8" fillId="16" borderId="26" xfId="0" applyNumberFormat="1" applyFont="1" applyFill="1" applyBorder="1" applyAlignment="1">
      <alignment horizontal="center" vertical="center"/>
    </xf>
    <xf numFmtId="1" fontId="8" fillId="16" borderId="54" xfId="0" applyNumberFormat="1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/>
    </xf>
    <xf numFmtId="0" fontId="11" fillId="16" borderId="2" xfId="0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/>
    </xf>
    <xf numFmtId="0" fontId="11" fillId="16" borderId="6" xfId="0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 vertical="center" wrapText="1"/>
    </xf>
    <xf numFmtId="1" fontId="8" fillId="16" borderId="32" xfId="0" applyNumberFormat="1" applyFont="1" applyFill="1" applyBorder="1" applyAlignment="1">
      <alignment horizontal="center"/>
    </xf>
    <xf numFmtId="1" fontId="8" fillId="16" borderId="59" xfId="0" applyNumberFormat="1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 vertical="center" wrapText="1"/>
    </xf>
    <xf numFmtId="1" fontId="8" fillId="3" borderId="26" xfId="0" applyNumberFormat="1" applyFont="1" applyFill="1" applyBorder="1" applyAlignment="1">
      <alignment horizontal="center" vertical="center"/>
    </xf>
    <xf numFmtId="1" fontId="48" fillId="3" borderId="31" xfId="0" applyNumberFormat="1" applyFont="1" applyFill="1" applyBorder="1" applyAlignment="1">
      <alignment horizontal="center" vertical="center" wrapText="1"/>
    </xf>
    <xf numFmtId="1" fontId="48" fillId="3" borderId="32" xfId="0" applyNumberFormat="1" applyFont="1" applyFill="1" applyBorder="1" applyAlignment="1">
      <alignment horizontal="center" vertical="center" wrapText="1"/>
    </xf>
    <xf numFmtId="1" fontId="11" fillId="3" borderId="69" xfId="0" applyNumberFormat="1" applyFont="1" applyFill="1" applyBorder="1" applyAlignment="1">
      <alignment horizontal="center" vertical="center"/>
    </xf>
    <xf numFmtId="1" fontId="11" fillId="3" borderId="11" xfId="0" applyNumberFormat="1" applyFont="1" applyFill="1" applyBorder="1" applyAlignment="1">
      <alignment horizontal="center" vertical="center"/>
    </xf>
    <xf numFmtId="1" fontId="8" fillId="3" borderId="43" xfId="0" applyNumberFormat="1" applyFont="1" applyFill="1" applyBorder="1" applyAlignment="1">
      <alignment horizontal="center" vertical="center"/>
    </xf>
    <xf numFmtId="1" fontId="8" fillId="3" borderId="44" xfId="0" applyNumberFormat="1" applyFont="1" applyFill="1" applyBorder="1" applyAlignment="1">
      <alignment horizontal="center" vertical="center"/>
    </xf>
    <xf numFmtId="1" fontId="8" fillId="3" borderId="59" xfId="0" applyNumberFormat="1" applyFont="1" applyFill="1" applyBorder="1" applyAlignment="1">
      <alignment horizontal="center" vertical="center" wrapText="1"/>
    </xf>
    <xf numFmtId="1" fontId="8" fillId="3" borderId="44" xfId="0" applyNumberFormat="1" applyFont="1" applyFill="1" applyBorder="1" applyAlignment="1">
      <alignment horizontal="center" vertical="center" wrapText="1"/>
    </xf>
    <xf numFmtId="1" fontId="8" fillId="3" borderId="43" xfId="0" applyNumberFormat="1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1" fontId="8" fillId="3" borderId="39" xfId="0" applyNumberFormat="1" applyFont="1" applyFill="1" applyBorder="1" applyAlignment="1">
      <alignment horizontal="center" vertical="center"/>
    </xf>
    <xf numFmtId="1" fontId="11" fillId="3" borderId="22" xfId="0" applyNumberFormat="1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 wrapText="1"/>
    </xf>
    <xf numFmtId="1" fontId="8" fillId="3" borderId="27" xfId="0" applyNumberFormat="1" applyFont="1" applyFill="1" applyBorder="1" applyAlignment="1">
      <alignment horizontal="center" vertical="center"/>
    </xf>
    <xf numFmtId="1" fontId="11" fillId="3" borderId="30" xfId="0" applyNumberFormat="1" applyFont="1" applyFill="1" applyBorder="1" applyAlignment="1">
      <alignment horizontal="center" vertical="center"/>
    </xf>
    <xf numFmtId="1" fontId="11" fillId="3" borderId="42" xfId="0" applyNumberFormat="1" applyFont="1" applyFill="1" applyBorder="1" applyAlignment="1">
      <alignment horizontal="center" vertical="center"/>
    </xf>
    <xf numFmtId="1" fontId="8" fillId="3" borderId="33" xfId="0" applyNumberFormat="1" applyFont="1" applyFill="1" applyBorder="1" applyAlignment="1">
      <alignment horizontal="center"/>
    </xf>
    <xf numFmtId="1" fontId="8" fillId="3" borderId="59" xfId="0" applyNumberFormat="1" applyFont="1" applyFill="1" applyBorder="1" applyAlignment="1">
      <alignment horizontal="center" vertical="center"/>
    </xf>
    <xf numFmtId="1" fontId="8" fillId="3" borderId="32" xfId="0" applyNumberFormat="1" applyFont="1" applyFill="1" applyBorder="1" applyAlignment="1">
      <alignment horizontal="center" vertical="center" wrapText="1"/>
    </xf>
    <xf numFmtId="1" fontId="8" fillId="3" borderId="33" xfId="0" applyNumberFormat="1" applyFont="1" applyFill="1" applyBorder="1" applyAlignment="1">
      <alignment horizontal="center" vertical="center" wrapText="1"/>
    </xf>
    <xf numFmtId="1" fontId="48" fillId="3" borderId="33" xfId="0" applyNumberFormat="1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1" fillId="3" borderId="70" xfId="0" applyNumberFormat="1" applyFont="1" applyFill="1" applyBorder="1" applyAlignment="1">
      <alignment horizontal="center" vertical="center"/>
    </xf>
    <xf numFmtId="0" fontId="8" fillId="15" borderId="34" xfId="0" applyFont="1" applyFill="1" applyBorder="1" applyAlignment="1">
      <alignment horizontal="center" vertical="center"/>
    </xf>
    <xf numFmtId="1" fontId="8" fillId="15" borderId="27" xfId="0" applyNumberFormat="1" applyFont="1" applyFill="1" applyBorder="1" applyAlignment="1">
      <alignment horizontal="center" vertical="center"/>
    </xf>
    <xf numFmtId="1" fontId="48" fillId="15" borderId="37" xfId="0" applyNumberFormat="1" applyFont="1" applyFill="1" applyBorder="1"/>
    <xf numFmtId="1" fontId="46" fillId="15" borderId="54" xfId="0" applyNumberFormat="1" applyFont="1" applyFill="1" applyBorder="1" applyAlignment="1">
      <alignment horizontal="center" vertical="center"/>
    </xf>
    <xf numFmtId="0" fontId="8" fillId="15" borderId="47" xfId="0" applyFont="1" applyFill="1" applyBorder="1" applyAlignment="1">
      <alignment horizontal="center" vertical="center"/>
    </xf>
    <xf numFmtId="0" fontId="8" fillId="15" borderId="50" xfId="0" applyFont="1" applyFill="1" applyBorder="1" applyAlignment="1">
      <alignment horizontal="center" vertical="center"/>
    </xf>
    <xf numFmtId="1" fontId="8" fillId="15" borderId="33" xfId="0" applyNumberFormat="1" applyFont="1" applyFill="1" applyBorder="1" applyAlignment="1">
      <alignment horizontal="center" vertical="center" wrapText="1"/>
    </xf>
    <xf numFmtId="1" fontId="48" fillId="6" borderId="44" xfId="0" applyNumberFormat="1" applyFont="1" applyFill="1" applyBorder="1" applyAlignment="1">
      <alignment horizontal="center" vertical="center"/>
    </xf>
    <xf numFmtId="1" fontId="48" fillId="6" borderId="59" xfId="0" applyNumberFormat="1" applyFont="1" applyFill="1" applyBorder="1" applyAlignment="1">
      <alignment horizontal="center" vertical="center"/>
    </xf>
    <xf numFmtId="1" fontId="11" fillId="6" borderId="14" xfId="0" applyNumberFormat="1" applyFont="1" applyFill="1" applyBorder="1" applyAlignment="1">
      <alignment horizontal="center" vertical="center"/>
    </xf>
    <xf numFmtId="1" fontId="11" fillId="6" borderId="47" xfId="0" applyNumberFormat="1" applyFont="1" applyFill="1" applyBorder="1" applyAlignment="1">
      <alignment horizontal="center" vertical="center"/>
    </xf>
    <xf numFmtId="1" fontId="11" fillId="6" borderId="48" xfId="0" applyNumberFormat="1" applyFont="1" applyFill="1" applyBorder="1" applyAlignment="1">
      <alignment horizontal="center" vertical="center"/>
    </xf>
    <xf numFmtId="1" fontId="48" fillId="6" borderId="49" xfId="0" applyNumberFormat="1" applyFont="1" applyFill="1" applyBorder="1" applyAlignment="1">
      <alignment horizontal="center" vertical="center"/>
    </xf>
    <xf numFmtId="1" fontId="11" fillId="6" borderId="49" xfId="0" applyNumberFormat="1" applyFont="1" applyFill="1" applyBorder="1" applyAlignment="1">
      <alignment horizontal="center" vertical="center"/>
    </xf>
    <xf numFmtId="1" fontId="48" fillId="15" borderId="35" xfId="0" applyNumberFormat="1" applyFont="1" applyFill="1" applyBorder="1"/>
    <xf numFmtId="1" fontId="48" fillId="15" borderId="28" xfId="0" applyNumberFormat="1" applyFont="1" applyFill="1" applyBorder="1"/>
    <xf numFmtId="1" fontId="11" fillId="15" borderId="35" xfId="0" applyNumberFormat="1" applyFont="1" applyFill="1" applyBorder="1" applyAlignment="1">
      <alignment horizontal="center" vertical="center"/>
    </xf>
    <xf numFmtId="1" fontId="11" fillId="15" borderId="28" xfId="0" applyNumberFormat="1" applyFont="1" applyFill="1" applyBorder="1" applyAlignment="1">
      <alignment horizontal="center" vertical="center"/>
    </xf>
    <xf numFmtId="1" fontId="11" fillId="15" borderId="2" xfId="0" applyNumberFormat="1" applyFont="1" applyFill="1" applyBorder="1" applyAlignment="1">
      <alignment horizontal="center" vertical="center"/>
    </xf>
    <xf numFmtId="1" fontId="11" fillId="15" borderId="51" xfId="0" applyNumberFormat="1" applyFont="1" applyFill="1" applyBorder="1" applyAlignment="1">
      <alignment horizontal="center" vertical="center"/>
    </xf>
    <xf numFmtId="1" fontId="8" fillId="6" borderId="44" xfId="0" applyNumberFormat="1" applyFont="1" applyFill="1" applyBorder="1" applyAlignment="1">
      <alignment horizontal="center"/>
    </xf>
    <xf numFmtId="1" fontId="11" fillId="4" borderId="50" xfId="0" applyNumberFormat="1" applyFont="1" applyFill="1" applyBorder="1" applyAlignment="1">
      <alignment horizontal="center" vertical="center"/>
    </xf>
    <xf numFmtId="1" fontId="11" fillId="4" borderId="65" xfId="0" applyNumberFormat="1" applyFont="1" applyFill="1" applyBorder="1" applyAlignment="1">
      <alignment horizontal="center" vertical="center"/>
    </xf>
    <xf numFmtId="1" fontId="48" fillId="4" borderId="50" xfId="0" applyNumberFormat="1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left" vertical="top" wrapText="1"/>
    </xf>
    <xf numFmtId="0" fontId="8" fillId="3" borderId="56" xfId="0" applyFont="1" applyFill="1" applyBorder="1" applyAlignment="1">
      <alignment horizontal="center" vertical="center" textRotation="90"/>
    </xf>
    <xf numFmtId="0" fontId="8" fillId="3" borderId="57" xfId="0" applyFont="1" applyFill="1" applyBorder="1" applyAlignment="1">
      <alignment horizontal="center" vertical="center" textRotation="90"/>
    </xf>
    <xf numFmtId="0" fontId="8" fillId="3" borderId="72" xfId="0" applyFont="1" applyFill="1" applyBorder="1" applyAlignment="1">
      <alignment horizontal="center" vertical="center" textRotation="90"/>
    </xf>
    <xf numFmtId="0" fontId="8" fillId="3" borderId="58" xfId="0" applyFont="1" applyFill="1" applyBorder="1" applyAlignment="1">
      <alignment horizontal="center" vertical="center" textRotation="90"/>
    </xf>
    <xf numFmtId="0" fontId="44" fillId="3" borderId="17" xfId="0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0" fontId="44" fillId="3" borderId="28" xfId="0" applyFont="1" applyFill="1" applyBorder="1" applyAlignment="1">
      <alignment horizontal="center" vertical="center" wrapText="1"/>
    </xf>
    <xf numFmtId="0" fontId="44" fillId="3" borderId="45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44" fillId="3" borderId="65" xfId="0" applyFont="1" applyFill="1" applyBorder="1" applyAlignment="1">
      <alignment horizontal="center" vertical="center" wrapText="1"/>
    </xf>
    <xf numFmtId="0" fontId="44" fillId="3" borderId="52" xfId="0" applyFont="1" applyFill="1" applyBorder="1" applyAlignment="1">
      <alignment horizontal="center" vertical="center" wrapText="1"/>
    </xf>
    <xf numFmtId="0" fontId="44" fillId="3" borderId="16" xfId="0" applyFont="1" applyFill="1" applyBorder="1" applyAlignment="1">
      <alignment horizontal="center" vertical="center" wrapText="1"/>
    </xf>
    <xf numFmtId="0" fontId="44" fillId="3" borderId="62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/>
    </xf>
    <xf numFmtId="1" fontId="39" fillId="6" borderId="51" xfId="0" applyNumberFormat="1" applyFont="1" applyFill="1" applyBorder="1" applyAlignment="1">
      <alignment horizontal="center" vertical="center"/>
    </xf>
    <xf numFmtId="0" fontId="39" fillId="6" borderId="67" xfId="0" applyFont="1" applyFill="1" applyBorder="1" applyAlignment="1">
      <alignment horizontal="center" vertical="center"/>
    </xf>
    <xf numFmtId="1" fontId="39" fillId="6" borderId="23" xfId="0" applyNumberFormat="1" applyFont="1" applyFill="1" applyBorder="1" applyAlignment="1">
      <alignment horizontal="center" vertical="center"/>
    </xf>
    <xf numFmtId="1" fontId="11" fillId="3" borderId="34" xfId="0" applyNumberFormat="1" applyFont="1" applyFill="1" applyBorder="1" applyAlignment="1">
      <alignment horizontal="center" vertical="center"/>
    </xf>
    <xf numFmtId="1" fontId="11" fillId="3" borderId="46" xfId="0" applyNumberFormat="1" applyFont="1" applyFill="1" applyBorder="1" applyAlignment="1">
      <alignment horizontal="center" vertical="center"/>
    </xf>
    <xf numFmtId="1" fontId="39" fillId="6" borderId="59" xfId="0" applyNumberFormat="1" applyFont="1" applyFill="1" applyBorder="1" applyAlignment="1">
      <alignment horizontal="center" vertical="center"/>
    </xf>
    <xf numFmtId="1" fontId="39" fillId="6" borderId="44" xfId="0" applyNumberFormat="1" applyFont="1" applyFill="1" applyBorder="1" applyAlignment="1">
      <alignment horizontal="center" vertical="center"/>
    </xf>
    <xf numFmtId="1" fontId="48" fillId="4" borderId="44" xfId="0" applyNumberFormat="1" applyFont="1" applyFill="1" applyBorder="1" applyAlignment="1">
      <alignment horizontal="center" vertical="center"/>
    </xf>
    <xf numFmtId="1" fontId="48" fillId="4" borderId="5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" fontId="11" fillId="3" borderId="29" xfId="0" applyNumberFormat="1" applyFont="1" applyFill="1" applyBorder="1" applyAlignment="1">
      <alignment horizontal="center" vertical="center"/>
    </xf>
    <xf numFmtId="1" fontId="11" fillId="15" borderId="9" xfId="0" applyNumberFormat="1" applyFont="1" applyFill="1" applyBorder="1" applyAlignment="1">
      <alignment horizontal="center" vertical="center"/>
    </xf>
    <xf numFmtId="1" fontId="11" fillId="15" borderId="66" xfId="0" applyNumberFormat="1" applyFont="1" applyFill="1" applyBorder="1" applyAlignment="1">
      <alignment horizontal="center" vertical="center"/>
    </xf>
    <xf numFmtId="1" fontId="11" fillId="3" borderId="38" xfId="0" applyNumberFormat="1" applyFont="1" applyFill="1" applyBorder="1" applyAlignment="1">
      <alignment horizontal="center" vertical="center"/>
    </xf>
    <xf numFmtId="1" fontId="11" fillId="15" borderId="34" xfId="0" applyNumberFormat="1" applyFont="1" applyFill="1" applyBorder="1" applyAlignment="1">
      <alignment horizontal="center" vertical="center"/>
    </xf>
    <xf numFmtId="1" fontId="11" fillId="15" borderId="46" xfId="0" applyNumberFormat="1" applyFont="1" applyFill="1" applyBorder="1" applyAlignment="1">
      <alignment horizontal="center" vertical="center"/>
    </xf>
    <xf numFmtId="1" fontId="11" fillId="15" borderId="47" xfId="0" applyNumberFormat="1" applyFont="1" applyFill="1" applyBorder="1"/>
    <xf numFmtId="1" fontId="11" fillId="15" borderId="50" xfId="0" applyNumberFormat="1" applyFont="1" applyFill="1" applyBorder="1"/>
    <xf numFmtId="0" fontId="11" fillId="14" borderId="41" xfId="0" applyFont="1" applyFill="1" applyBorder="1" applyAlignment="1">
      <alignment wrapText="1"/>
    </xf>
    <xf numFmtId="0" fontId="11" fillId="14" borderId="6" xfId="0" applyFont="1" applyFill="1" applyBorder="1" applyAlignment="1">
      <alignment wrapText="1"/>
    </xf>
    <xf numFmtId="0" fontId="11" fillId="16" borderId="7" xfId="0" applyFont="1" applyFill="1" applyBorder="1"/>
    <xf numFmtId="0" fontId="11" fillId="16" borderId="1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DF1F3"/>
      <color rgb="FFFFFFE5"/>
      <color rgb="FFFFFF9F"/>
      <color rgb="FFFFFF81"/>
      <color rgb="FFFDEFC7"/>
      <color rgb="FFF7FAD6"/>
      <color rgb="FFEDF4A6"/>
      <color rgb="FFE6F6F0"/>
      <color rgb="FFFFFFCC"/>
      <color rgb="FFDBE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L98"/>
  <sheetViews>
    <sheetView tabSelected="1" zoomScale="70" zoomScaleNormal="70" workbookViewId="0">
      <selection activeCell="A3" sqref="A3:BI3"/>
    </sheetView>
  </sheetViews>
  <sheetFormatPr defaultRowHeight="15" x14ac:dyDescent="0.25"/>
  <cols>
    <col min="2" max="2" width="9.140625" customWidth="1"/>
    <col min="3" max="13" width="5.85546875" customWidth="1"/>
    <col min="14" max="15" width="4.5703125" customWidth="1"/>
    <col min="16" max="19" width="5.85546875" customWidth="1"/>
    <col min="20" max="21" width="6.7109375" customWidth="1"/>
    <col min="22" max="23" width="5.85546875" customWidth="1"/>
    <col min="24" max="24" width="5.140625" customWidth="1"/>
    <col min="25" max="25" width="5.7109375" customWidth="1"/>
    <col min="26" max="27" width="4.5703125" customWidth="1"/>
    <col min="28" max="29" width="5.140625" customWidth="1"/>
    <col min="30" max="30" width="6" customWidth="1"/>
    <col min="31" max="31" width="4.5703125" customWidth="1"/>
    <col min="32" max="37" width="5.85546875" customWidth="1"/>
    <col min="38" max="39" width="5.5703125" customWidth="1"/>
    <col min="40" max="49" width="5.140625" customWidth="1"/>
    <col min="50" max="55" width="5.85546875" customWidth="1"/>
    <col min="56" max="57" width="6.85546875" customWidth="1"/>
    <col min="58" max="59" width="6.5703125" customWidth="1"/>
    <col min="60" max="61" width="6.85546875" customWidth="1"/>
    <col min="62" max="65" width="5.85546875" customWidth="1"/>
  </cols>
  <sheetData>
    <row r="1" spans="1:142" ht="27.75" customHeight="1" x14ac:dyDescent="0.3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T1" s="829" t="s">
        <v>179</v>
      </c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829"/>
      <c r="AG1" s="829"/>
      <c r="AH1" s="829"/>
      <c r="AI1" s="829"/>
      <c r="AJ1" s="829"/>
      <c r="AK1" s="829"/>
      <c r="AL1" s="829"/>
      <c r="AM1" s="829"/>
      <c r="AN1" s="829"/>
      <c r="AO1" s="829"/>
      <c r="AY1" s="73"/>
      <c r="AZ1" s="73"/>
      <c r="BA1" s="73"/>
      <c r="BB1" s="73"/>
      <c r="BC1" s="73"/>
      <c r="BD1" s="73"/>
      <c r="BE1" s="73"/>
      <c r="BF1" s="72"/>
      <c r="BG1" s="72"/>
      <c r="BH1" s="72"/>
      <c r="BI1" s="72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</row>
    <row r="2" spans="1:142" ht="9.75" customHeight="1" x14ac:dyDescent="0.3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72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72"/>
      <c r="AQ2" s="72"/>
      <c r="AY2" s="73"/>
      <c r="AZ2" s="73"/>
      <c r="BA2" s="73"/>
      <c r="BB2" s="73"/>
      <c r="BC2" s="73"/>
      <c r="BD2" s="73"/>
      <c r="BE2" s="73"/>
      <c r="BF2" s="72"/>
      <c r="BG2" s="72"/>
      <c r="BH2" s="72"/>
      <c r="BI2" s="72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</row>
    <row r="3" spans="1:142" ht="22.5" customHeight="1" x14ac:dyDescent="0.3">
      <c r="A3" s="854" t="s">
        <v>172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854"/>
      <c r="AL3" s="854"/>
      <c r="AM3" s="854"/>
      <c r="AN3" s="854"/>
      <c r="AO3" s="854"/>
      <c r="AP3" s="854"/>
      <c r="AQ3" s="854"/>
      <c r="AR3" s="854"/>
      <c r="AS3" s="854"/>
      <c r="AT3" s="854"/>
      <c r="AU3" s="854"/>
      <c r="AV3" s="854"/>
      <c r="AW3" s="854"/>
      <c r="AX3" s="854"/>
      <c r="AY3" s="854"/>
      <c r="AZ3" s="854"/>
      <c r="BA3" s="854"/>
      <c r="BB3" s="854"/>
      <c r="BC3" s="854"/>
      <c r="BD3" s="854"/>
      <c r="BE3" s="854"/>
      <c r="BF3" s="854"/>
      <c r="BG3" s="854"/>
      <c r="BH3" s="854"/>
      <c r="BI3" s="854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</row>
    <row r="4" spans="1:142" ht="7.5" customHeight="1" x14ac:dyDescent="0.3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Y4" s="73"/>
      <c r="AZ4" s="73"/>
      <c r="BA4" s="73"/>
      <c r="BB4" s="73"/>
      <c r="BC4" s="73"/>
      <c r="BD4" s="73"/>
      <c r="BF4" s="72"/>
      <c r="BG4" s="72"/>
      <c r="BH4" s="72"/>
      <c r="BI4" s="72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</row>
    <row r="5" spans="1:142" ht="22.5" customHeight="1" x14ac:dyDescent="0.3">
      <c r="A5" s="855" t="s">
        <v>208</v>
      </c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855"/>
      <c r="AB5" s="855"/>
      <c r="AC5" s="855"/>
      <c r="AD5" s="855"/>
      <c r="AE5" s="855"/>
      <c r="AF5" s="855"/>
      <c r="AG5" s="855"/>
      <c r="AH5" s="855"/>
      <c r="AI5" s="855"/>
      <c r="AJ5" s="855"/>
      <c r="AK5" s="855"/>
      <c r="AL5" s="855"/>
      <c r="AM5" s="855"/>
      <c r="AN5" s="855"/>
      <c r="AO5" s="855"/>
      <c r="AP5" s="855"/>
      <c r="AQ5" s="855"/>
      <c r="AR5" s="855"/>
      <c r="AS5" s="855"/>
      <c r="AT5" s="855"/>
      <c r="AU5" s="855"/>
      <c r="AV5" s="855"/>
      <c r="AW5" s="855"/>
      <c r="AX5" s="855"/>
      <c r="AY5" s="855"/>
      <c r="AZ5" s="855"/>
      <c r="BA5" s="855"/>
      <c r="BB5" s="855"/>
      <c r="BC5" s="855"/>
      <c r="BD5" s="855"/>
      <c r="BE5" s="855"/>
      <c r="BF5" s="855"/>
      <c r="BG5" s="855"/>
      <c r="BH5" s="855"/>
      <c r="BI5" s="85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</row>
    <row r="6" spans="1:142" ht="22.5" x14ac:dyDescent="0.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2" t="s">
        <v>103</v>
      </c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58"/>
      <c r="AU6" s="152" t="s">
        <v>147</v>
      </c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6"/>
      <c r="BK6" s="16"/>
      <c r="BL6" s="16"/>
      <c r="BM6" s="16"/>
      <c r="BN6" s="19"/>
      <c r="BO6" s="19"/>
      <c r="BP6" s="20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</row>
    <row r="7" spans="1:142" ht="10.5" customHeight="1" thickBot="1" x14ac:dyDescent="0.3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60"/>
      <c r="BC7" s="60"/>
      <c r="BD7" s="70"/>
      <c r="BE7" s="71"/>
      <c r="BF7" s="70"/>
      <c r="BG7" s="70"/>
      <c r="BH7" s="60"/>
      <c r="BI7" s="60"/>
      <c r="BJ7" s="61"/>
      <c r="BK7" s="61"/>
      <c r="BL7" s="61"/>
      <c r="BM7" s="61"/>
      <c r="BN7" s="19"/>
      <c r="BO7" s="19"/>
      <c r="BP7" s="20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</row>
    <row r="8" spans="1:142" ht="26.25" customHeight="1" x14ac:dyDescent="0.25">
      <c r="A8" s="460" t="s">
        <v>104</v>
      </c>
      <c r="B8" s="294" t="s">
        <v>105</v>
      </c>
      <c r="C8" s="295"/>
      <c r="D8" s="295"/>
      <c r="E8" s="296"/>
      <c r="F8" s="360" t="s">
        <v>106</v>
      </c>
      <c r="G8" s="294" t="s">
        <v>107</v>
      </c>
      <c r="H8" s="295"/>
      <c r="I8" s="296"/>
      <c r="J8" s="501" t="s">
        <v>108</v>
      </c>
      <c r="K8" s="294" t="s">
        <v>109</v>
      </c>
      <c r="L8" s="295"/>
      <c r="M8" s="295"/>
      <c r="N8" s="296"/>
      <c r="O8" s="294" t="s">
        <v>110</v>
      </c>
      <c r="P8" s="295"/>
      <c r="Q8" s="295"/>
      <c r="R8" s="296"/>
      <c r="S8" s="501" t="s">
        <v>111</v>
      </c>
      <c r="T8" s="294" t="s">
        <v>112</v>
      </c>
      <c r="U8" s="295"/>
      <c r="V8" s="296"/>
      <c r="W8" s="360" t="s">
        <v>108</v>
      </c>
      <c r="X8" s="363" t="s">
        <v>113</v>
      </c>
      <c r="Y8" s="364"/>
      <c r="Z8" s="365"/>
      <c r="AA8" s="360" t="s">
        <v>114</v>
      </c>
      <c r="AB8" s="294" t="s">
        <v>115</v>
      </c>
      <c r="AC8" s="295"/>
      <c r="AD8" s="295"/>
      <c r="AE8" s="296"/>
      <c r="AF8" s="360" t="s">
        <v>116</v>
      </c>
      <c r="AG8" s="294" t="s">
        <v>117</v>
      </c>
      <c r="AH8" s="295"/>
      <c r="AI8" s="296"/>
      <c r="AJ8" s="360" t="s">
        <v>118</v>
      </c>
      <c r="AK8" s="363" t="s">
        <v>119</v>
      </c>
      <c r="AL8" s="364"/>
      <c r="AM8" s="364"/>
      <c r="AN8" s="365"/>
      <c r="AO8" s="363" t="s">
        <v>120</v>
      </c>
      <c r="AP8" s="364"/>
      <c r="AQ8" s="364"/>
      <c r="AR8" s="365"/>
      <c r="AS8" s="360" t="s">
        <v>111</v>
      </c>
      <c r="AT8" s="363" t="s">
        <v>121</v>
      </c>
      <c r="AU8" s="364"/>
      <c r="AV8" s="365"/>
      <c r="AW8" s="360" t="s">
        <v>122</v>
      </c>
      <c r="AX8" s="363" t="s">
        <v>123</v>
      </c>
      <c r="AY8" s="364"/>
      <c r="AZ8" s="364"/>
      <c r="BA8" s="365"/>
      <c r="BB8" s="395" t="s">
        <v>131</v>
      </c>
      <c r="BC8" s="372" t="s">
        <v>132</v>
      </c>
      <c r="BD8" s="395" t="s">
        <v>70</v>
      </c>
      <c r="BE8" s="448" t="s">
        <v>138</v>
      </c>
      <c r="BF8" s="449"/>
      <c r="BG8" s="395" t="s">
        <v>134</v>
      </c>
      <c r="BH8" s="395" t="s">
        <v>100</v>
      </c>
      <c r="BI8" s="495" t="s">
        <v>101</v>
      </c>
      <c r="BJ8" s="455"/>
      <c r="BK8" s="456"/>
      <c r="BL8" s="456"/>
      <c r="BM8" s="6"/>
      <c r="BN8" s="453"/>
      <c r="BO8" s="453"/>
      <c r="BP8" s="6"/>
      <c r="BQ8" s="5"/>
      <c r="BR8" s="685"/>
      <c r="BS8" s="685"/>
      <c r="BT8" s="685"/>
      <c r="BU8" s="685"/>
      <c r="BV8" s="685"/>
      <c r="BW8" s="685"/>
      <c r="BX8" s="685"/>
      <c r="BY8" s="685"/>
      <c r="BZ8" s="68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</row>
    <row r="9" spans="1:142" ht="26.25" customHeight="1" x14ac:dyDescent="0.25">
      <c r="A9" s="461"/>
      <c r="B9" s="297"/>
      <c r="C9" s="298"/>
      <c r="D9" s="298"/>
      <c r="E9" s="299"/>
      <c r="F9" s="361"/>
      <c r="G9" s="297"/>
      <c r="H9" s="298"/>
      <c r="I9" s="299"/>
      <c r="J9" s="502"/>
      <c r="K9" s="297"/>
      <c r="L9" s="298"/>
      <c r="M9" s="298"/>
      <c r="N9" s="299"/>
      <c r="O9" s="297"/>
      <c r="P9" s="298"/>
      <c r="Q9" s="298"/>
      <c r="R9" s="299"/>
      <c r="S9" s="502"/>
      <c r="T9" s="297"/>
      <c r="U9" s="298"/>
      <c r="V9" s="299"/>
      <c r="W9" s="361"/>
      <c r="X9" s="366"/>
      <c r="Y9" s="367"/>
      <c r="Z9" s="368"/>
      <c r="AA9" s="361"/>
      <c r="AB9" s="297"/>
      <c r="AC9" s="298"/>
      <c r="AD9" s="298"/>
      <c r="AE9" s="299"/>
      <c r="AF9" s="361"/>
      <c r="AG9" s="297"/>
      <c r="AH9" s="298"/>
      <c r="AI9" s="299"/>
      <c r="AJ9" s="361"/>
      <c r="AK9" s="366"/>
      <c r="AL9" s="367"/>
      <c r="AM9" s="367"/>
      <c r="AN9" s="368"/>
      <c r="AO9" s="366"/>
      <c r="AP9" s="367"/>
      <c r="AQ9" s="367"/>
      <c r="AR9" s="368"/>
      <c r="AS9" s="361"/>
      <c r="AT9" s="366"/>
      <c r="AU9" s="367"/>
      <c r="AV9" s="368"/>
      <c r="AW9" s="361"/>
      <c r="AX9" s="366"/>
      <c r="AY9" s="367"/>
      <c r="AZ9" s="367"/>
      <c r="BA9" s="368"/>
      <c r="BB9" s="396"/>
      <c r="BC9" s="373"/>
      <c r="BD9" s="396"/>
      <c r="BE9" s="450"/>
      <c r="BF9" s="451"/>
      <c r="BG9" s="396"/>
      <c r="BH9" s="396"/>
      <c r="BI9" s="496"/>
      <c r="BJ9" s="455"/>
      <c r="BK9" s="456"/>
      <c r="BL9" s="456"/>
      <c r="BM9" s="6"/>
      <c r="BN9" s="453"/>
      <c r="BO9" s="453"/>
      <c r="BP9" s="6"/>
      <c r="BQ9" s="5"/>
      <c r="BR9" s="685"/>
      <c r="BS9" s="685"/>
      <c r="BT9" s="685"/>
      <c r="BU9" s="685"/>
      <c r="BV9" s="21"/>
      <c r="BW9" s="685"/>
      <c r="BX9" s="685"/>
      <c r="BY9" s="685"/>
      <c r="BZ9" s="68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</row>
    <row r="10" spans="1:142" ht="85.5" customHeight="1" x14ac:dyDescent="0.25">
      <c r="A10" s="461"/>
      <c r="B10" s="297"/>
      <c r="C10" s="298"/>
      <c r="D10" s="298"/>
      <c r="E10" s="299"/>
      <c r="F10" s="361"/>
      <c r="G10" s="297"/>
      <c r="H10" s="298"/>
      <c r="I10" s="299"/>
      <c r="J10" s="502"/>
      <c r="K10" s="297"/>
      <c r="L10" s="298"/>
      <c r="M10" s="298"/>
      <c r="N10" s="299"/>
      <c r="O10" s="297"/>
      <c r="P10" s="298"/>
      <c r="Q10" s="298"/>
      <c r="R10" s="299"/>
      <c r="S10" s="502"/>
      <c r="T10" s="297"/>
      <c r="U10" s="298"/>
      <c r="V10" s="299"/>
      <c r="W10" s="361"/>
      <c r="X10" s="366"/>
      <c r="Y10" s="367"/>
      <c r="Z10" s="368"/>
      <c r="AA10" s="361"/>
      <c r="AB10" s="297"/>
      <c r="AC10" s="298"/>
      <c r="AD10" s="298"/>
      <c r="AE10" s="299"/>
      <c r="AF10" s="361"/>
      <c r="AG10" s="297"/>
      <c r="AH10" s="298"/>
      <c r="AI10" s="299"/>
      <c r="AJ10" s="361"/>
      <c r="AK10" s="366"/>
      <c r="AL10" s="367"/>
      <c r="AM10" s="367"/>
      <c r="AN10" s="368"/>
      <c r="AO10" s="366"/>
      <c r="AP10" s="367"/>
      <c r="AQ10" s="367"/>
      <c r="AR10" s="368"/>
      <c r="AS10" s="361"/>
      <c r="AT10" s="366"/>
      <c r="AU10" s="367"/>
      <c r="AV10" s="368"/>
      <c r="AW10" s="361"/>
      <c r="AX10" s="366"/>
      <c r="AY10" s="367"/>
      <c r="AZ10" s="367"/>
      <c r="BA10" s="368"/>
      <c r="BB10" s="396"/>
      <c r="BC10" s="373"/>
      <c r="BD10" s="396"/>
      <c r="BE10" s="466" t="s">
        <v>133</v>
      </c>
      <c r="BF10" s="466" t="s">
        <v>102</v>
      </c>
      <c r="BG10" s="396"/>
      <c r="BH10" s="396"/>
      <c r="BI10" s="496"/>
      <c r="BJ10" s="455"/>
      <c r="BK10" s="456"/>
      <c r="BL10" s="456"/>
      <c r="BM10" s="6"/>
      <c r="BN10" s="454"/>
      <c r="BO10" s="454"/>
      <c r="BP10" s="6"/>
      <c r="BQ10" s="5"/>
      <c r="BR10" s="685"/>
      <c r="BS10" s="685"/>
      <c r="BT10" s="685"/>
      <c r="BU10" s="685"/>
      <c r="BV10" s="22"/>
      <c r="BW10" s="685"/>
      <c r="BX10" s="685"/>
      <c r="BY10" s="685"/>
      <c r="BZ10" s="68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</row>
    <row r="11" spans="1:142" ht="15.75" customHeight="1" x14ac:dyDescent="0.25">
      <c r="A11" s="461"/>
      <c r="B11" s="297"/>
      <c r="C11" s="298"/>
      <c r="D11" s="298"/>
      <c r="E11" s="299"/>
      <c r="F11" s="361"/>
      <c r="G11" s="297"/>
      <c r="H11" s="298"/>
      <c r="I11" s="299"/>
      <c r="J11" s="502"/>
      <c r="K11" s="297"/>
      <c r="L11" s="298"/>
      <c r="M11" s="298"/>
      <c r="N11" s="299"/>
      <c r="O11" s="297"/>
      <c r="P11" s="298"/>
      <c r="Q11" s="298"/>
      <c r="R11" s="299"/>
      <c r="S11" s="502"/>
      <c r="T11" s="297"/>
      <c r="U11" s="298"/>
      <c r="V11" s="299"/>
      <c r="W11" s="361"/>
      <c r="X11" s="366"/>
      <c r="Y11" s="367"/>
      <c r="Z11" s="368"/>
      <c r="AA11" s="361"/>
      <c r="AB11" s="297"/>
      <c r="AC11" s="298"/>
      <c r="AD11" s="298"/>
      <c r="AE11" s="299"/>
      <c r="AF11" s="361"/>
      <c r="AG11" s="297"/>
      <c r="AH11" s="298"/>
      <c r="AI11" s="299"/>
      <c r="AJ11" s="361"/>
      <c r="AK11" s="366"/>
      <c r="AL11" s="367"/>
      <c r="AM11" s="367"/>
      <c r="AN11" s="368"/>
      <c r="AO11" s="366"/>
      <c r="AP11" s="367"/>
      <c r="AQ11" s="367"/>
      <c r="AR11" s="368"/>
      <c r="AS11" s="361"/>
      <c r="AT11" s="366"/>
      <c r="AU11" s="367"/>
      <c r="AV11" s="368"/>
      <c r="AW11" s="361"/>
      <c r="AX11" s="366"/>
      <c r="AY11" s="367"/>
      <c r="AZ11" s="367"/>
      <c r="BA11" s="368"/>
      <c r="BB11" s="396"/>
      <c r="BC11" s="373"/>
      <c r="BD11" s="396"/>
      <c r="BE11" s="396"/>
      <c r="BF11" s="396"/>
      <c r="BG11" s="396"/>
      <c r="BH11" s="396"/>
      <c r="BI11" s="496"/>
      <c r="BJ11" s="455"/>
      <c r="BK11" s="456"/>
      <c r="BL11" s="456"/>
      <c r="BM11" s="6"/>
      <c r="BN11" s="454"/>
      <c r="BO11" s="454"/>
      <c r="BP11" s="6"/>
      <c r="BQ11" s="5"/>
      <c r="BR11" s="21"/>
      <c r="BS11" s="21"/>
      <c r="BT11" s="21"/>
      <c r="BU11" s="21"/>
      <c r="BV11" s="22"/>
      <c r="BW11" s="21"/>
      <c r="BX11" s="21"/>
      <c r="BY11" s="21"/>
      <c r="BZ11" s="21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</row>
    <row r="12" spans="1:142" ht="15.75" customHeight="1" x14ac:dyDescent="0.25">
      <c r="A12" s="461"/>
      <c r="B12" s="300"/>
      <c r="C12" s="301"/>
      <c r="D12" s="301"/>
      <c r="E12" s="302"/>
      <c r="F12" s="361"/>
      <c r="G12" s="300"/>
      <c r="H12" s="301"/>
      <c r="I12" s="302"/>
      <c r="J12" s="502"/>
      <c r="K12" s="300"/>
      <c r="L12" s="301"/>
      <c r="M12" s="301"/>
      <c r="N12" s="302"/>
      <c r="O12" s="300"/>
      <c r="P12" s="301"/>
      <c r="Q12" s="301"/>
      <c r="R12" s="302"/>
      <c r="S12" s="502"/>
      <c r="T12" s="300"/>
      <c r="U12" s="301"/>
      <c r="V12" s="302"/>
      <c r="W12" s="361"/>
      <c r="X12" s="369"/>
      <c r="Y12" s="370"/>
      <c r="Z12" s="371"/>
      <c r="AA12" s="361"/>
      <c r="AB12" s="300"/>
      <c r="AC12" s="301"/>
      <c r="AD12" s="301"/>
      <c r="AE12" s="302"/>
      <c r="AF12" s="361"/>
      <c r="AG12" s="300"/>
      <c r="AH12" s="301"/>
      <c r="AI12" s="302"/>
      <c r="AJ12" s="361"/>
      <c r="AK12" s="369"/>
      <c r="AL12" s="370"/>
      <c r="AM12" s="370"/>
      <c r="AN12" s="371"/>
      <c r="AO12" s="369"/>
      <c r="AP12" s="370"/>
      <c r="AQ12" s="370"/>
      <c r="AR12" s="371"/>
      <c r="AS12" s="361"/>
      <c r="AT12" s="369"/>
      <c r="AU12" s="370"/>
      <c r="AV12" s="371"/>
      <c r="AW12" s="361"/>
      <c r="AX12" s="369"/>
      <c r="AY12" s="370"/>
      <c r="AZ12" s="370"/>
      <c r="BA12" s="371"/>
      <c r="BB12" s="396"/>
      <c r="BC12" s="373"/>
      <c r="BD12" s="396"/>
      <c r="BE12" s="396"/>
      <c r="BF12" s="396"/>
      <c r="BG12" s="396"/>
      <c r="BH12" s="396"/>
      <c r="BI12" s="496"/>
      <c r="BJ12" s="455"/>
      <c r="BK12" s="456"/>
      <c r="BL12" s="456"/>
      <c r="BM12" s="6"/>
      <c r="BN12" s="454"/>
      <c r="BO12" s="454"/>
      <c r="BP12" s="6"/>
      <c r="BQ12" s="5"/>
      <c r="BR12" s="21"/>
      <c r="BS12" s="21"/>
      <c r="BT12" s="21"/>
      <c r="BU12" s="21"/>
      <c r="BV12" s="22"/>
      <c r="BW12" s="21"/>
      <c r="BX12" s="21"/>
      <c r="BY12" s="21"/>
      <c r="BZ12" s="21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</row>
    <row r="13" spans="1:142" ht="22.5" customHeight="1" x14ac:dyDescent="0.25">
      <c r="A13" s="461"/>
      <c r="B13" s="81"/>
      <c r="C13" s="82"/>
      <c r="D13" s="81"/>
      <c r="E13" s="82"/>
      <c r="F13" s="361"/>
      <c r="G13" s="81"/>
      <c r="H13" s="81"/>
      <c r="I13" s="81"/>
      <c r="J13" s="502"/>
      <c r="K13" s="81"/>
      <c r="L13" s="81"/>
      <c r="M13" s="81"/>
      <c r="N13" s="81"/>
      <c r="O13" s="81"/>
      <c r="P13" s="81"/>
      <c r="Q13" s="81"/>
      <c r="R13" s="81"/>
      <c r="S13" s="502"/>
      <c r="T13" s="81"/>
      <c r="U13" s="81"/>
      <c r="V13" s="81"/>
      <c r="W13" s="361"/>
      <c r="X13" s="81"/>
      <c r="Y13" s="81"/>
      <c r="Z13" s="81"/>
      <c r="AA13" s="361"/>
      <c r="AB13" s="81"/>
      <c r="AC13" s="81"/>
      <c r="AD13" s="81"/>
      <c r="AE13" s="81"/>
      <c r="AF13" s="361"/>
      <c r="AG13" s="81"/>
      <c r="AH13" s="81"/>
      <c r="AI13" s="81"/>
      <c r="AJ13" s="361"/>
      <c r="AK13" s="81"/>
      <c r="AL13" s="81"/>
      <c r="AM13" s="81"/>
      <c r="AN13" s="81"/>
      <c r="AO13" s="81"/>
      <c r="AP13" s="81"/>
      <c r="AQ13" s="81"/>
      <c r="AR13" s="81"/>
      <c r="AS13" s="361"/>
      <c r="AT13" s="81"/>
      <c r="AU13" s="81"/>
      <c r="AV13" s="81"/>
      <c r="AW13" s="361"/>
      <c r="AX13" s="81"/>
      <c r="AY13" s="81"/>
      <c r="AZ13" s="81"/>
      <c r="BA13" s="81"/>
      <c r="BB13" s="396"/>
      <c r="BC13" s="373"/>
      <c r="BD13" s="396"/>
      <c r="BE13" s="396"/>
      <c r="BF13" s="396"/>
      <c r="BG13" s="396"/>
      <c r="BH13" s="396"/>
      <c r="BI13" s="496"/>
      <c r="BJ13" s="455"/>
      <c r="BK13" s="456"/>
      <c r="BL13" s="456"/>
      <c r="BM13" s="6"/>
      <c r="BN13" s="454"/>
      <c r="BO13" s="454"/>
      <c r="BP13" s="6"/>
      <c r="BQ13" s="5"/>
      <c r="BR13" s="21"/>
      <c r="BS13" s="21"/>
      <c r="BT13" s="21"/>
      <c r="BU13" s="21"/>
      <c r="BV13" s="22"/>
      <c r="BW13" s="21"/>
      <c r="BX13" s="21"/>
      <c r="BY13" s="21"/>
      <c r="BZ13" s="21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</row>
    <row r="14" spans="1:142" ht="22.5" customHeight="1" x14ac:dyDescent="0.25">
      <c r="A14" s="461"/>
      <c r="B14" s="83">
        <v>1</v>
      </c>
      <c r="C14" s="83">
        <v>8</v>
      </c>
      <c r="D14" s="83">
        <v>15</v>
      </c>
      <c r="E14" s="83">
        <v>22</v>
      </c>
      <c r="F14" s="361"/>
      <c r="G14" s="83">
        <v>6</v>
      </c>
      <c r="H14" s="83">
        <v>13</v>
      </c>
      <c r="I14" s="83">
        <v>20</v>
      </c>
      <c r="J14" s="502"/>
      <c r="K14" s="83">
        <v>3</v>
      </c>
      <c r="L14" s="83">
        <v>10</v>
      </c>
      <c r="M14" s="83">
        <v>17</v>
      </c>
      <c r="N14" s="83">
        <v>24</v>
      </c>
      <c r="O14" s="83">
        <v>1</v>
      </c>
      <c r="P14" s="83">
        <v>8</v>
      </c>
      <c r="Q14" s="83">
        <v>15</v>
      </c>
      <c r="R14" s="83">
        <v>22</v>
      </c>
      <c r="S14" s="502"/>
      <c r="T14" s="83">
        <v>5</v>
      </c>
      <c r="U14" s="83">
        <v>12</v>
      </c>
      <c r="V14" s="83">
        <v>19</v>
      </c>
      <c r="W14" s="361"/>
      <c r="X14" s="83">
        <v>2</v>
      </c>
      <c r="Y14" s="83">
        <v>9</v>
      </c>
      <c r="Z14" s="83">
        <v>16</v>
      </c>
      <c r="AA14" s="361"/>
      <c r="AB14" s="83">
        <v>2</v>
      </c>
      <c r="AC14" s="83">
        <v>9</v>
      </c>
      <c r="AD14" s="83">
        <v>16</v>
      </c>
      <c r="AE14" s="83">
        <v>23</v>
      </c>
      <c r="AF14" s="361"/>
      <c r="AG14" s="83">
        <v>6</v>
      </c>
      <c r="AH14" s="83">
        <v>13</v>
      </c>
      <c r="AI14" s="83">
        <v>20</v>
      </c>
      <c r="AJ14" s="361"/>
      <c r="AK14" s="83">
        <v>4</v>
      </c>
      <c r="AL14" s="83">
        <v>11</v>
      </c>
      <c r="AM14" s="83">
        <v>18</v>
      </c>
      <c r="AN14" s="83">
        <v>25</v>
      </c>
      <c r="AO14" s="83">
        <v>1</v>
      </c>
      <c r="AP14" s="83">
        <v>8</v>
      </c>
      <c r="AQ14" s="83">
        <v>15</v>
      </c>
      <c r="AR14" s="83">
        <v>22</v>
      </c>
      <c r="AS14" s="361"/>
      <c r="AT14" s="83">
        <v>6</v>
      </c>
      <c r="AU14" s="83">
        <v>13</v>
      </c>
      <c r="AV14" s="83">
        <v>20</v>
      </c>
      <c r="AW14" s="361"/>
      <c r="AX14" s="83">
        <v>3</v>
      </c>
      <c r="AY14" s="83">
        <v>10</v>
      </c>
      <c r="AZ14" s="83">
        <v>17</v>
      </c>
      <c r="BA14" s="83">
        <v>24</v>
      </c>
      <c r="BB14" s="396"/>
      <c r="BC14" s="373"/>
      <c r="BD14" s="396"/>
      <c r="BE14" s="396"/>
      <c r="BF14" s="396"/>
      <c r="BG14" s="396"/>
      <c r="BH14" s="396"/>
      <c r="BI14" s="496"/>
      <c r="BJ14" s="455"/>
      <c r="BK14" s="456"/>
      <c r="BL14" s="456"/>
      <c r="BM14" s="6"/>
      <c r="BN14" s="454"/>
      <c r="BO14" s="454"/>
      <c r="BP14" s="6"/>
      <c r="BQ14" s="5"/>
      <c r="BR14" s="21"/>
      <c r="BS14" s="21"/>
      <c r="BT14" s="21"/>
      <c r="BU14" s="21"/>
      <c r="BV14" s="22"/>
      <c r="BW14" s="21"/>
      <c r="BX14" s="21"/>
      <c r="BY14" s="21"/>
      <c r="BZ14" s="21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</row>
    <row r="15" spans="1:142" ht="22.5" customHeight="1" x14ac:dyDescent="0.25">
      <c r="A15" s="461"/>
      <c r="B15" s="83">
        <v>7</v>
      </c>
      <c r="C15" s="83">
        <v>14</v>
      </c>
      <c r="D15" s="83">
        <v>21</v>
      </c>
      <c r="E15" s="83">
        <v>28</v>
      </c>
      <c r="F15" s="361"/>
      <c r="G15" s="83">
        <v>12</v>
      </c>
      <c r="H15" s="83">
        <v>19</v>
      </c>
      <c r="I15" s="83">
        <v>26</v>
      </c>
      <c r="J15" s="502"/>
      <c r="K15" s="83">
        <v>9</v>
      </c>
      <c r="L15" s="83">
        <v>16</v>
      </c>
      <c r="M15" s="83">
        <v>23</v>
      </c>
      <c r="N15" s="83">
        <v>30</v>
      </c>
      <c r="O15" s="83">
        <v>7</v>
      </c>
      <c r="P15" s="83">
        <v>14</v>
      </c>
      <c r="Q15" s="83">
        <v>21</v>
      </c>
      <c r="R15" s="83">
        <v>28</v>
      </c>
      <c r="S15" s="502"/>
      <c r="T15" s="83">
        <v>11</v>
      </c>
      <c r="U15" s="83">
        <v>18</v>
      </c>
      <c r="V15" s="83">
        <v>25</v>
      </c>
      <c r="W15" s="361"/>
      <c r="X15" s="83">
        <v>8</v>
      </c>
      <c r="Y15" s="83">
        <v>15</v>
      </c>
      <c r="Z15" s="83">
        <v>22</v>
      </c>
      <c r="AA15" s="361"/>
      <c r="AB15" s="83">
        <v>8</v>
      </c>
      <c r="AC15" s="83">
        <v>15</v>
      </c>
      <c r="AD15" s="83">
        <v>22</v>
      </c>
      <c r="AE15" s="83">
        <v>29</v>
      </c>
      <c r="AF15" s="361"/>
      <c r="AG15" s="83">
        <v>12</v>
      </c>
      <c r="AH15" s="83">
        <v>19</v>
      </c>
      <c r="AI15" s="83">
        <v>26</v>
      </c>
      <c r="AJ15" s="361"/>
      <c r="AK15" s="83">
        <v>10</v>
      </c>
      <c r="AL15" s="83">
        <v>17</v>
      </c>
      <c r="AM15" s="83">
        <v>24</v>
      </c>
      <c r="AN15" s="83">
        <v>31</v>
      </c>
      <c r="AO15" s="83">
        <v>7</v>
      </c>
      <c r="AP15" s="83">
        <v>14</v>
      </c>
      <c r="AQ15" s="83">
        <v>21</v>
      </c>
      <c r="AR15" s="83">
        <v>28</v>
      </c>
      <c r="AS15" s="361"/>
      <c r="AT15" s="83">
        <v>12</v>
      </c>
      <c r="AU15" s="83">
        <v>19</v>
      </c>
      <c r="AV15" s="83">
        <v>26</v>
      </c>
      <c r="AW15" s="361"/>
      <c r="AX15" s="83">
        <v>9</v>
      </c>
      <c r="AY15" s="83">
        <v>16</v>
      </c>
      <c r="AZ15" s="83">
        <v>23</v>
      </c>
      <c r="BA15" s="83">
        <v>31</v>
      </c>
      <c r="BB15" s="396"/>
      <c r="BC15" s="373"/>
      <c r="BD15" s="396"/>
      <c r="BE15" s="396"/>
      <c r="BF15" s="396"/>
      <c r="BG15" s="396"/>
      <c r="BH15" s="396"/>
      <c r="BI15" s="496"/>
      <c r="BJ15" s="455"/>
      <c r="BK15" s="456"/>
      <c r="BL15" s="456"/>
      <c r="BM15" s="6"/>
      <c r="BN15" s="454"/>
      <c r="BO15" s="454"/>
      <c r="BP15" s="6"/>
      <c r="BQ15" s="5"/>
      <c r="BR15" s="21"/>
      <c r="BS15" s="21"/>
      <c r="BT15" s="21"/>
      <c r="BU15" s="21"/>
      <c r="BV15" s="22"/>
      <c r="BW15" s="21"/>
      <c r="BX15" s="21"/>
      <c r="BY15" s="21"/>
      <c r="BZ15" s="21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</row>
    <row r="16" spans="1:142" ht="22.5" customHeight="1" thickBot="1" x14ac:dyDescent="0.3">
      <c r="A16" s="462"/>
      <c r="B16" s="84"/>
      <c r="C16" s="85"/>
      <c r="D16" s="84"/>
      <c r="E16" s="85"/>
      <c r="F16" s="362"/>
      <c r="G16" s="84"/>
      <c r="H16" s="85"/>
      <c r="I16" s="84"/>
      <c r="J16" s="503"/>
      <c r="K16" s="84"/>
      <c r="L16" s="85"/>
      <c r="M16" s="84"/>
      <c r="N16" s="85"/>
      <c r="O16" s="84"/>
      <c r="P16" s="85"/>
      <c r="Q16" s="84"/>
      <c r="R16" s="84"/>
      <c r="S16" s="503"/>
      <c r="T16" s="84"/>
      <c r="U16" s="85"/>
      <c r="V16" s="84"/>
      <c r="W16" s="362"/>
      <c r="X16" s="84"/>
      <c r="Y16" s="84"/>
      <c r="Z16" s="84"/>
      <c r="AA16" s="362"/>
      <c r="AB16" s="84"/>
      <c r="AC16" s="84"/>
      <c r="AD16" s="84"/>
      <c r="AE16" s="84"/>
      <c r="AF16" s="362"/>
      <c r="AG16" s="84"/>
      <c r="AH16" s="84"/>
      <c r="AI16" s="84"/>
      <c r="AJ16" s="362"/>
      <c r="AK16" s="84"/>
      <c r="AL16" s="84"/>
      <c r="AM16" s="84"/>
      <c r="AN16" s="84"/>
      <c r="AO16" s="84"/>
      <c r="AP16" s="84"/>
      <c r="AQ16" s="84"/>
      <c r="AR16" s="84"/>
      <c r="AS16" s="362"/>
      <c r="AT16" s="84"/>
      <c r="AU16" s="84"/>
      <c r="AV16" s="84"/>
      <c r="AW16" s="362"/>
      <c r="AX16" s="84"/>
      <c r="AY16" s="84"/>
      <c r="AZ16" s="84"/>
      <c r="BA16" s="84"/>
      <c r="BB16" s="397"/>
      <c r="BC16" s="374"/>
      <c r="BD16" s="397"/>
      <c r="BE16" s="397"/>
      <c r="BF16" s="397"/>
      <c r="BG16" s="397"/>
      <c r="BH16" s="397"/>
      <c r="BI16" s="497"/>
      <c r="BJ16" s="455"/>
      <c r="BK16" s="456"/>
      <c r="BL16" s="456"/>
      <c r="BM16" s="6"/>
      <c r="BN16" s="454"/>
      <c r="BO16" s="454"/>
      <c r="BP16" s="6"/>
      <c r="BQ16" s="5"/>
      <c r="BR16" s="23"/>
      <c r="BS16" s="21"/>
      <c r="BT16" s="21"/>
      <c r="BU16" s="21"/>
      <c r="BV16" s="21"/>
      <c r="BW16" s="21"/>
      <c r="BX16" s="21"/>
      <c r="BY16" s="21"/>
      <c r="BZ16" s="21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</row>
    <row r="17" spans="1:142" s="45" customFormat="1" ht="23.25" customHeight="1" x14ac:dyDescent="0.25">
      <c r="A17" s="74">
        <v>1</v>
      </c>
      <c r="B17" s="8"/>
      <c r="C17" s="8"/>
      <c r="D17" s="8"/>
      <c r="E17" s="8"/>
      <c r="F17" s="79" t="s">
        <v>125</v>
      </c>
      <c r="G17" s="79" t="s">
        <v>125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50" t="s">
        <v>126</v>
      </c>
      <c r="V17" s="50" t="s">
        <v>126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79" t="s">
        <v>125</v>
      </c>
      <c r="AM17" s="79" t="s">
        <v>125</v>
      </c>
      <c r="AN17" s="8"/>
      <c r="AO17" s="8"/>
      <c r="AP17" s="8"/>
      <c r="AQ17" s="8"/>
      <c r="AR17" s="8"/>
      <c r="AS17" s="51" t="s">
        <v>126</v>
      </c>
      <c r="AT17" s="51" t="s">
        <v>126</v>
      </c>
      <c r="AU17" s="51" t="s">
        <v>126</v>
      </c>
      <c r="AV17" s="51" t="s">
        <v>126</v>
      </c>
      <c r="AW17" s="51" t="s">
        <v>126</v>
      </c>
      <c r="AX17" s="51" t="s">
        <v>126</v>
      </c>
      <c r="AY17" s="51" t="s">
        <v>126</v>
      </c>
      <c r="AZ17" s="51" t="s">
        <v>126</v>
      </c>
      <c r="BA17" s="51" t="s">
        <v>126</v>
      </c>
      <c r="BB17" s="86">
        <v>37</v>
      </c>
      <c r="BC17" s="86">
        <v>4</v>
      </c>
      <c r="BD17" s="86"/>
      <c r="BE17" s="86"/>
      <c r="BF17" s="86"/>
      <c r="BG17" s="86"/>
      <c r="BH17" s="86">
        <v>11</v>
      </c>
      <c r="BI17" s="87">
        <v>52</v>
      </c>
      <c r="BJ17" s="40"/>
      <c r="BK17" s="40"/>
      <c r="BL17" s="40"/>
      <c r="BM17" s="41"/>
      <c r="BN17" s="41"/>
      <c r="BO17" s="41"/>
      <c r="BP17" s="41"/>
      <c r="BQ17" s="42"/>
      <c r="BR17" s="43"/>
      <c r="BS17" s="44"/>
      <c r="BT17" s="44"/>
      <c r="BU17" s="44"/>
      <c r="BV17" s="44"/>
      <c r="BW17" s="44"/>
      <c r="BX17" s="44"/>
      <c r="BY17" s="44"/>
      <c r="BZ17" s="44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</row>
    <row r="18" spans="1:142" s="45" customFormat="1" ht="23.25" customHeight="1" x14ac:dyDescent="0.25">
      <c r="A18" s="75">
        <v>2</v>
      </c>
      <c r="B18" s="15"/>
      <c r="C18" s="15"/>
      <c r="D18" s="15"/>
      <c r="E18" s="15"/>
      <c r="F18" s="80" t="s">
        <v>125</v>
      </c>
      <c r="G18" s="80" t="s">
        <v>125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48" t="s">
        <v>126</v>
      </c>
      <c r="V18" s="48" t="s">
        <v>126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80" t="s">
        <v>125</v>
      </c>
      <c r="AM18" s="80" t="s">
        <v>125</v>
      </c>
      <c r="AN18" s="15"/>
      <c r="AO18" s="15"/>
      <c r="AP18" s="15"/>
      <c r="AQ18" s="15"/>
      <c r="AR18" s="15"/>
      <c r="AS18" s="49" t="s">
        <v>126</v>
      </c>
      <c r="AT18" s="49" t="s">
        <v>126</v>
      </c>
      <c r="AU18" s="49" t="s">
        <v>126</v>
      </c>
      <c r="AV18" s="49" t="s">
        <v>126</v>
      </c>
      <c r="AW18" s="49" t="s">
        <v>126</v>
      </c>
      <c r="AX18" s="49" t="s">
        <v>126</v>
      </c>
      <c r="AY18" s="49" t="s">
        <v>126</v>
      </c>
      <c r="AZ18" s="49" t="s">
        <v>126</v>
      </c>
      <c r="BA18" s="49" t="s">
        <v>126</v>
      </c>
      <c r="BB18" s="88">
        <v>37</v>
      </c>
      <c r="BC18" s="88">
        <v>4</v>
      </c>
      <c r="BD18" s="88"/>
      <c r="BE18" s="88"/>
      <c r="BF18" s="88"/>
      <c r="BG18" s="88"/>
      <c r="BH18" s="88">
        <v>11</v>
      </c>
      <c r="BI18" s="89">
        <v>52</v>
      </c>
      <c r="BJ18" s="40"/>
      <c r="BK18" s="40"/>
      <c r="BL18" s="40"/>
      <c r="BM18" s="41"/>
      <c r="BN18" s="41"/>
      <c r="BO18" s="41"/>
      <c r="BP18" s="41"/>
      <c r="BQ18" s="42"/>
      <c r="BR18" s="43"/>
      <c r="BS18" s="44"/>
      <c r="BT18" s="44"/>
      <c r="BU18" s="44"/>
      <c r="BV18" s="44"/>
      <c r="BW18" s="44"/>
      <c r="BX18" s="44"/>
      <c r="BY18" s="44"/>
      <c r="BZ18" s="44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</row>
    <row r="19" spans="1:142" s="45" customFormat="1" ht="23.25" customHeight="1" x14ac:dyDescent="0.25">
      <c r="A19" s="75">
        <v>3</v>
      </c>
      <c r="B19" s="15"/>
      <c r="C19" s="15"/>
      <c r="D19" s="15"/>
      <c r="E19" s="15"/>
      <c r="F19" s="80" t="s">
        <v>125</v>
      </c>
      <c r="G19" s="80" t="s">
        <v>125</v>
      </c>
      <c r="H19" s="80" t="s">
        <v>125</v>
      </c>
      <c r="I19" s="15"/>
      <c r="J19" s="15"/>
      <c r="K19" s="15"/>
      <c r="L19" s="15"/>
      <c r="M19" s="15"/>
      <c r="N19" s="15"/>
      <c r="O19" s="15"/>
      <c r="P19" s="122"/>
      <c r="Q19" s="122"/>
      <c r="R19" s="122"/>
      <c r="S19" s="122"/>
      <c r="T19" s="122"/>
      <c r="U19" s="48" t="s">
        <v>126</v>
      </c>
      <c r="V19" s="48" t="s">
        <v>126</v>
      </c>
      <c r="W19" s="98">
        <v>0</v>
      </c>
      <c r="X19" s="98">
        <v>0</v>
      </c>
      <c r="Y19" s="98">
        <v>0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80" t="s">
        <v>125</v>
      </c>
      <c r="AQ19" s="80" t="s">
        <v>125</v>
      </c>
      <c r="AR19" s="80" t="s">
        <v>125</v>
      </c>
      <c r="AS19" s="49" t="s">
        <v>126</v>
      </c>
      <c r="AT19" s="49" t="s">
        <v>126</v>
      </c>
      <c r="AU19" s="49" t="s">
        <v>126</v>
      </c>
      <c r="AV19" s="49" t="s">
        <v>126</v>
      </c>
      <c r="AW19" s="49" t="s">
        <v>126</v>
      </c>
      <c r="AX19" s="49" t="s">
        <v>126</v>
      </c>
      <c r="AY19" s="49" t="s">
        <v>126</v>
      </c>
      <c r="AZ19" s="49" t="s">
        <v>126</v>
      </c>
      <c r="BA19" s="49" t="s">
        <v>126</v>
      </c>
      <c r="BB19" s="88">
        <v>32</v>
      </c>
      <c r="BC19" s="88">
        <v>6</v>
      </c>
      <c r="BD19" s="88">
        <v>3</v>
      </c>
      <c r="BE19" s="88"/>
      <c r="BF19" s="88"/>
      <c r="BG19" s="88"/>
      <c r="BH19" s="88">
        <v>11</v>
      </c>
      <c r="BI19" s="89">
        <f>SUM(BB19:BH19)</f>
        <v>52</v>
      </c>
      <c r="BJ19" s="40"/>
      <c r="BK19" s="40"/>
      <c r="BL19" s="40"/>
      <c r="BM19" s="41"/>
      <c r="BN19" s="41"/>
      <c r="BO19" s="41"/>
      <c r="BP19" s="41"/>
      <c r="BQ19" s="42"/>
      <c r="BR19" s="43"/>
      <c r="BS19" s="44"/>
      <c r="BT19" s="44"/>
      <c r="BU19" s="44"/>
      <c r="BV19" s="44"/>
      <c r="BW19" s="44"/>
      <c r="BX19" s="44"/>
      <c r="BY19" s="44"/>
      <c r="BZ19" s="44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</row>
    <row r="20" spans="1:142" s="45" customFormat="1" ht="23.25" customHeight="1" thickBot="1" x14ac:dyDescent="0.3">
      <c r="A20" s="76">
        <v>4</v>
      </c>
      <c r="B20" s="7"/>
      <c r="C20" s="7"/>
      <c r="D20" s="7"/>
      <c r="E20" s="78" t="s">
        <v>125</v>
      </c>
      <c r="F20" s="78" t="s">
        <v>125</v>
      </c>
      <c r="G20" s="78" t="s">
        <v>125</v>
      </c>
      <c r="H20" s="98">
        <v>0</v>
      </c>
      <c r="I20" s="52">
        <v>8</v>
      </c>
      <c r="J20" s="52">
        <v>8</v>
      </c>
      <c r="K20" s="52">
        <v>8</v>
      </c>
      <c r="L20" s="52">
        <v>8</v>
      </c>
      <c r="M20" s="52">
        <v>8</v>
      </c>
      <c r="N20" s="52">
        <v>8</v>
      </c>
      <c r="O20" s="52">
        <v>8</v>
      </c>
      <c r="P20" s="52">
        <v>8</v>
      </c>
      <c r="Q20" s="52">
        <v>8</v>
      </c>
      <c r="R20" s="52">
        <v>8</v>
      </c>
      <c r="S20" s="52">
        <v>8</v>
      </c>
      <c r="T20" s="52">
        <v>8</v>
      </c>
      <c r="U20" s="53" t="s">
        <v>126</v>
      </c>
      <c r="V20" s="53" t="s">
        <v>126</v>
      </c>
      <c r="W20" s="52">
        <v>8</v>
      </c>
      <c r="X20" s="52">
        <v>8</v>
      </c>
      <c r="Y20" s="52">
        <v>8</v>
      </c>
      <c r="Z20" s="52">
        <v>8</v>
      </c>
      <c r="AA20" s="52">
        <v>8</v>
      </c>
      <c r="AB20" s="52">
        <v>8</v>
      </c>
      <c r="AC20" s="52">
        <v>8</v>
      </c>
      <c r="AD20" s="54">
        <v>8</v>
      </c>
      <c r="AE20" s="54">
        <v>8</v>
      </c>
      <c r="AF20" s="78" t="s">
        <v>125</v>
      </c>
      <c r="AG20" s="78" t="s">
        <v>125</v>
      </c>
      <c r="AH20" s="78" t="s">
        <v>125</v>
      </c>
      <c r="AI20" s="94" t="s">
        <v>127</v>
      </c>
      <c r="AJ20" s="94" t="s">
        <v>127</v>
      </c>
      <c r="AK20" s="94" t="s">
        <v>127</v>
      </c>
      <c r="AL20" s="94" t="s">
        <v>127</v>
      </c>
      <c r="AM20" s="55" t="s">
        <v>130</v>
      </c>
      <c r="AN20" s="55" t="s">
        <v>130</v>
      </c>
      <c r="AO20" s="55" t="s">
        <v>130</v>
      </c>
      <c r="AP20" s="55" t="s">
        <v>130</v>
      </c>
      <c r="AQ20" s="56" t="s">
        <v>128</v>
      </c>
      <c r="AR20" s="56" t="s">
        <v>128</v>
      </c>
      <c r="AS20" s="7"/>
      <c r="AT20" s="7"/>
      <c r="AU20" s="7"/>
      <c r="AV20" s="7"/>
      <c r="AW20" s="7"/>
      <c r="AX20" s="7"/>
      <c r="AY20" s="7"/>
      <c r="AZ20" s="7"/>
      <c r="BA20" s="7"/>
      <c r="BB20" s="90">
        <v>3</v>
      </c>
      <c r="BC20" s="90">
        <v>6</v>
      </c>
      <c r="BD20" s="90">
        <v>1</v>
      </c>
      <c r="BE20" s="90">
        <v>21</v>
      </c>
      <c r="BF20" s="90">
        <v>4</v>
      </c>
      <c r="BG20" s="90">
        <v>6</v>
      </c>
      <c r="BH20" s="90">
        <v>2</v>
      </c>
      <c r="BI20" s="91">
        <f>SUM(BB20:BH20)</f>
        <v>43</v>
      </c>
      <c r="BJ20" s="40"/>
      <c r="BK20" s="40"/>
      <c r="BL20" s="40"/>
      <c r="BM20" s="41"/>
      <c r="BN20" s="41"/>
      <c r="BO20" s="41"/>
      <c r="BP20" s="41"/>
      <c r="BQ20" s="42"/>
      <c r="BR20" s="43"/>
      <c r="BS20" s="44"/>
      <c r="BT20" s="44"/>
      <c r="BU20" s="44"/>
      <c r="BV20" s="44"/>
      <c r="BW20" s="44"/>
      <c r="BX20" s="44"/>
      <c r="BY20" s="44"/>
      <c r="BZ20" s="44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</row>
    <row r="21" spans="1:142" s="45" customFormat="1" ht="23.25" customHeight="1" thickBot="1" x14ac:dyDescent="0.3">
      <c r="A21" s="411" t="s">
        <v>139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3"/>
      <c r="BB21" s="92">
        <f t="shared" ref="BB21" si="0">SUM(BB17:BB20)</f>
        <v>109</v>
      </c>
      <c r="BC21" s="92">
        <f t="shared" ref="BC21:BH21" si="1">SUM(BC17:BC20)</f>
        <v>20</v>
      </c>
      <c r="BD21" s="92">
        <f t="shared" si="1"/>
        <v>4</v>
      </c>
      <c r="BE21" s="92">
        <f t="shared" si="1"/>
        <v>21</v>
      </c>
      <c r="BF21" s="92">
        <f t="shared" si="1"/>
        <v>4</v>
      </c>
      <c r="BG21" s="92">
        <f t="shared" si="1"/>
        <v>6</v>
      </c>
      <c r="BH21" s="92">
        <f t="shared" si="1"/>
        <v>35</v>
      </c>
      <c r="BI21" s="93">
        <f>SUM(BI17:BI20)</f>
        <v>199</v>
      </c>
      <c r="BJ21" s="46"/>
      <c r="BK21" s="46"/>
      <c r="BL21" s="46"/>
      <c r="BM21" s="41"/>
      <c r="BN21" s="41"/>
      <c r="BO21" s="41"/>
      <c r="BP21" s="41"/>
      <c r="BQ21" s="42"/>
      <c r="BR21" s="47"/>
      <c r="BS21" s="44"/>
      <c r="BT21" s="44"/>
      <c r="BU21" s="44"/>
      <c r="BV21" s="44"/>
      <c r="BW21" s="44"/>
      <c r="BX21" s="44"/>
      <c r="BY21" s="44"/>
      <c r="BZ21" s="44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</row>
    <row r="22" spans="1:142" ht="14.25" customHeight="1" x14ac:dyDescent="0.25">
      <c r="A22" s="9"/>
      <c r="B22" s="6"/>
      <c r="C22" s="6"/>
      <c r="D22" s="6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  <c r="Y22" s="12"/>
      <c r="Z22" s="12"/>
      <c r="AA22" s="11"/>
      <c r="AB22" s="11"/>
      <c r="AC22" s="11"/>
      <c r="AD22" s="11"/>
      <c r="AE22" s="11"/>
      <c r="AF22" s="11"/>
      <c r="AG22" s="12"/>
      <c r="AH22" s="13"/>
      <c r="AI22" s="13"/>
      <c r="AJ22" s="11"/>
      <c r="AK22" s="11"/>
      <c r="AL22" s="11"/>
      <c r="AM22" s="11"/>
      <c r="AN22" s="11"/>
      <c r="AO22" s="11"/>
      <c r="AP22" s="11"/>
      <c r="AQ22" s="11"/>
      <c r="AR22" s="11"/>
      <c r="AS22" s="12"/>
      <c r="AT22" s="12"/>
      <c r="AU22" s="11"/>
      <c r="AV22" s="11"/>
      <c r="AW22" s="11"/>
      <c r="AX22" s="11"/>
      <c r="AY22" s="11"/>
      <c r="AZ22" s="11"/>
      <c r="BA22" s="11"/>
      <c r="BB22" s="11"/>
      <c r="BC22" s="12"/>
      <c r="BD22" s="12"/>
      <c r="BE22" s="11"/>
      <c r="BF22" s="11"/>
      <c r="BG22" s="11"/>
      <c r="BH22" s="11"/>
      <c r="BI22" s="11"/>
      <c r="BJ22" s="11"/>
      <c r="BK22" s="11"/>
      <c r="BL22" s="11"/>
      <c r="BM22" s="10"/>
      <c r="BN22" s="465"/>
      <c r="BO22" s="465"/>
      <c r="BP22" s="6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1:142" ht="81" customHeight="1" x14ac:dyDescent="0.3">
      <c r="A23" s="239" t="s">
        <v>137</v>
      </c>
      <c r="B23" s="239"/>
      <c r="C23" s="239"/>
      <c r="D23" s="239"/>
      <c r="E23" s="62"/>
      <c r="F23" s="232" t="s">
        <v>156</v>
      </c>
      <c r="G23" s="232"/>
      <c r="H23" s="232"/>
      <c r="I23" s="232"/>
      <c r="J23" s="66"/>
      <c r="K23" s="66"/>
      <c r="L23" s="66"/>
      <c r="M23" s="232" t="s">
        <v>71</v>
      </c>
      <c r="N23" s="232"/>
      <c r="O23" s="232"/>
      <c r="P23" s="232"/>
      <c r="Q23" s="66"/>
      <c r="R23" s="66"/>
      <c r="S23" s="66"/>
      <c r="T23" s="487" t="s">
        <v>70</v>
      </c>
      <c r="U23" s="487"/>
      <c r="V23" s="487"/>
      <c r="W23" s="487"/>
      <c r="X23" s="66"/>
      <c r="Y23" s="66"/>
      <c r="Z23" s="66"/>
      <c r="AA23" s="232" t="s">
        <v>124</v>
      </c>
      <c r="AB23" s="232"/>
      <c r="AC23" s="232"/>
      <c r="AD23" s="232"/>
      <c r="AE23" s="67"/>
      <c r="AF23" s="67"/>
      <c r="AG23" s="68"/>
      <c r="AH23" s="232" t="s">
        <v>135</v>
      </c>
      <c r="AI23" s="232"/>
      <c r="AJ23" s="232"/>
      <c r="AK23" s="232"/>
      <c r="AL23" s="66"/>
      <c r="AM23" s="66"/>
      <c r="AN23" s="66"/>
      <c r="AO23" s="232" t="s">
        <v>134</v>
      </c>
      <c r="AP23" s="232"/>
      <c r="AQ23" s="232"/>
      <c r="AR23" s="232"/>
      <c r="AS23" s="66"/>
      <c r="AT23" s="66"/>
      <c r="AU23" s="66"/>
      <c r="AV23" s="239" t="s">
        <v>129</v>
      </c>
      <c r="AW23" s="239"/>
      <c r="AX23" s="239"/>
      <c r="AY23" s="239"/>
      <c r="AZ23" s="66"/>
      <c r="BA23" s="66"/>
      <c r="BB23" s="69"/>
      <c r="BC23" s="243" t="s">
        <v>136</v>
      </c>
      <c r="BD23" s="243"/>
      <c r="BE23" s="243"/>
      <c r="BF23" s="243"/>
      <c r="BG23" s="63"/>
      <c r="BH23" s="63"/>
      <c r="BI23" s="63"/>
      <c r="BJ23" s="11"/>
      <c r="BK23" s="11"/>
      <c r="BL23" s="11"/>
      <c r="BM23" s="10"/>
      <c r="BN23" s="465"/>
      <c r="BO23" s="46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1:142" ht="36" customHeight="1" x14ac:dyDescent="0.25">
      <c r="A24" s="239"/>
      <c r="B24" s="239"/>
      <c r="C24" s="239"/>
      <c r="D24" s="239"/>
      <c r="E24" s="62"/>
      <c r="F24" s="478" t="s">
        <v>127</v>
      </c>
      <c r="G24" s="479"/>
      <c r="H24" s="479"/>
      <c r="I24" s="480"/>
      <c r="J24" s="63"/>
      <c r="K24" s="63"/>
      <c r="L24" s="63"/>
      <c r="M24" s="481">
        <v>8</v>
      </c>
      <c r="N24" s="482"/>
      <c r="O24" s="482"/>
      <c r="P24" s="483"/>
      <c r="Q24" s="63"/>
      <c r="R24" s="63"/>
      <c r="S24" s="63"/>
      <c r="T24" s="484">
        <v>0</v>
      </c>
      <c r="U24" s="485"/>
      <c r="V24" s="485"/>
      <c r="W24" s="486"/>
      <c r="X24" s="63"/>
      <c r="Y24" s="63"/>
      <c r="Z24" s="63"/>
      <c r="AA24" s="488" t="s">
        <v>125</v>
      </c>
      <c r="AB24" s="489"/>
      <c r="AC24" s="489"/>
      <c r="AD24" s="490"/>
      <c r="AE24" s="63"/>
      <c r="AF24" s="63"/>
      <c r="AG24" s="64"/>
      <c r="AH24" s="233" t="s">
        <v>130</v>
      </c>
      <c r="AI24" s="234"/>
      <c r="AJ24" s="234"/>
      <c r="AK24" s="235"/>
      <c r="AL24" s="63"/>
      <c r="AM24" s="63"/>
      <c r="AN24" s="63"/>
      <c r="AO24" s="236" t="s">
        <v>128</v>
      </c>
      <c r="AP24" s="237"/>
      <c r="AQ24" s="237"/>
      <c r="AR24" s="238"/>
      <c r="AS24" s="63"/>
      <c r="AT24" s="63"/>
      <c r="AU24" s="63"/>
      <c r="AV24" s="240"/>
      <c r="AW24" s="241"/>
      <c r="AX24" s="241"/>
      <c r="AY24" s="242"/>
      <c r="AZ24" s="63"/>
      <c r="BA24" s="63"/>
      <c r="BB24" s="65"/>
      <c r="BC24" s="244" t="s">
        <v>126</v>
      </c>
      <c r="BD24" s="245"/>
      <c r="BE24" s="245"/>
      <c r="BF24" s="246"/>
      <c r="BG24" s="63"/>
      <c r="BH24" s="63"/>
      <c r="BI24" s="63"/>
      <c r="BJ24" s="11"/>
      <c r="BK24" s="11"/>
      <c r="BL24" s="11"/>
      <c r="BM24" s="10"/>
      <c r="BN24" s="24"/>
      <c r="BO24" s="24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1:142" ht="27.75" customHeight="1" x14ac:dyDescent="0.25">
      <c r="A25" s="406" t="s">
        <v>0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06"/>
      <c r="AQ25" s="406"/>
      <c r="AR25" s="406"/>
      <c r="AS25" s="406"/>
      <c r="AT25" s="406"/>
      <c r="AU25" s="406"/>
      <c r="AV25" s="406"/>
      <c r="AW25" s="406"/>
      <c r="AX25" s="406"/>
      <c r="AY25" s="406"/>
      <c r="AZ25" s="406"/>
      <c r="BA25" s="406"/>
      <c r="BB25" s="406"/>
      <c r="BC25" s="406"/>
      <c r="BD25" s="406"/>
      <c r="BE25" s="406"/>
      <c r="BF25" s="406"/>
      <c r="BG25" s="406"/>
      <c r="BH25" s="406"/>
      <c r="BI25" s="406"/>
      <c r="BJ25" s="1"/>
      <c r="BK25" s="1"/>
      <c r="BL25" s="1"/>
      <c r="BM25" s="1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1:142" ht="7.5" customHeight="1" thickBot="1" x14ac:dyDescent="0.3"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1:142" ht="42.75" customHeight="1" thickBot="1" x14ac:dyDescent="0.3">
      <c r="A27" s="588" t="s">
        <v>2</v>
      </c>
      <c r="B27" s="589"/>
      <c r="C27" s="285" t="s">
        <v>1</v>
      </c>
      <c r="D27" s="286"/>
      <c r="E27" s="286"/>
      <c r="F27" s="286"/>
      <c r="G27" s="286"/>
      <c r="H27" s="286"/>
      <c r="I27" s="286"/>
      <c r="J27" s="286"/>
      <c r="K27" s="286"/>
      <c r="L27" s="286"/>
      <c r="M27" s="287"/>
      <c r="N27" s="516" t="s">
        <v>79</v>
      </c>
      <c r="O27" s="516"/>
      <c r="P27" s="516"/>
      <c r="Q27" s="516"/>
      <c r="R27" s="516"/>
      <c r="S27" s="516"/>
      <c r="T27" s="516"/>
      <c r="U27" s="517"/>
      <c r="V27" s="520" t="s">
        <v>90</v>
      </c>
      <c r="W27" s="521"/>
      <c r="X27" s="538" t="s">
        <v>3</v>
      </c>
      <c r="Y27" s="539"/>
      <c r="Z27" s="539"/>
      <c r="AA27" s="539"/>
      <c r="AB27" s="539"/>
      <c r="AC27" s="540"/>
      <c r="AD27" s="468" t="s">
        <v>6</v>
      </c>
      <c r="AE27" s="469"/>
      <c r="AF27" s="469"/>
      <c r="AG27" s="469"/>
      <c r="AH27" s="469"/>
      <c r="AI27" s="469"/>
      <c r="AJ27" s="469"/>
      <c r="AK27" s="470"/>
      <c r="AL27" s="475" t="s">
        <v>12</v>
      </c>
      <c r="AM27" s="476"/>
      <c r="AN27" s="476"/>
      <c r="AO27" s="476"/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76"/>
      <c r="BF27" s="476"/>
      <c r="BG27" s="476"/>
      <c r="BH27" s="476"/>
      <c r="BI27" s="477"/>
      <c r="BJ27" s="2"/>
      <c r="BK27" s="2"/>
      <c r="BL27" s="2"/>
      <c r="BM27" s="2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</row>
    <row r="28" spans="1:142" ht="22.5" customHeight="1" thickBot="1" x14ac:dyDescent="0.3">
      <c r="A28" s="590"/>
      <c r="B28" s="591"/>
      <c r="C28" s="288"/>
      <c r="D28" s="289"/>
      <c r="E28" s="289"/>
      <c r="F28" s="289"/>
      <c r="G28" s="289"/>
      <c r="H28" s="289"/>
      <c r="I28" s="289"/>
      <c r="J28" s="289"/>
      <c r="K28" s="289"/>
      <c r="L28" s="289"/>
      <c r="M28" s="290"/>
      <c r="N28" s="518"/>
      <c r="O28" s="518"/>
      <c r="P28" s="518"/>
      <c r="Q28" s="518"/>
      <c r="R28" s="518"/>
      <c r="S28" s="518"/>
      <c r="T28" s="518"/>
      <c r="U28" s="513"/>
      <c r="V28" s="522"/>
      <c r="W28" s="523"/>
      <c r="X28" s="526" t="s">
        <v>99</v>
      </c>
      <c r="Y28" s="527"/>
      <c r="Z28" s="532" t="s">
        <v>4</v>
      </c>
      <c r="AA28" s="527"/>
      <c r="AB28" s="532" t="s">
        <v>5</v>
      </c>
      <c r="AC28" s="535"/>
      <c r="AD28" s="541" t="s">
        <v>7</v>
      </c>
      <c r="AE28" s="542"/>
      <c r="AF28" s="492" t="s">
        <v>8</v>
      </c>
      <c r="AG28" s="493"/>
      <c r="AH28" s="493"/>
      <c r="AI28" s="493"/>
      <c r="AJ28" s="493"/>
      <c r="AK28" s="494"/>
      <c r="AL28" s="393" t="s">
        <v>150</v>
      </c>
      <c r="AM28" s="394"/>
      <c r="AN28" s="394"/>
      <c r="AO28" s="394"/>
      <c r="AP28" s="394"/>
      <c r="AQ28" s="394"/>
      <c r="AR28" s="471" t="s">
        <v>151</v>
      </c>
      <c r="AS28" s="472"/>
      <c r="AT28" s="472"/>
      <c r="AU28" s="472"/>
      <c r="AV28" s="472"/>
      <c r="AW28" s="473"/>
      <c r="AX28" s="474" t="s">
        <v>152</v>
      </c>
      <c r="AY28" s="474"/>
      <c r="AZ28" s="474"/>
      <c r="BA28" s="474"/>
      <c r="BB28" s="474"/>
      <c r="BC28" s="474"/>
      <c r="BD28" s="471" t="s">
        <v>153</v>
      </c>
      <c r="BE28" s="472"/>
      <c r="BF28" s="472"/>
      <c r="BG28" s="472"/>
      <c r="BH28" s="472"/>
      <c r="BI28" s="473"/>
      <c r="BJ28" s="14"/>
      <c r="BK28" s="14"/>
      <c r="BL28" s="14"/>
      <c r="BM28" s="14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</row>
    <row r="29" spans="1:142" ht="15" customHeight="1" x14ac:dyDescent="0.25">
      <c r="A29" s="590"/>
      <c r="B29" s="591"/>
      <c r="C29" s="288"/>
      <c r="D29" s="289"/>
      <c r="E29" s="289"/>
      <c r="F29" s="289"/>
      <c r="G29" s="289"/>
      <c r="H29" s="289"/>
      <c r="I29" s="289"/>
      <c r="J29" s="289"/>
      <c r="K29" s="289"/>
      <c r="L29" s="289"/>
      <c r="M29" s="290"/>
      <c r="N29" s="519"/>
      <c r="O29" s="519"/>
      <c r="P29" s="519"/>
      <c r="Q29" s="519"/>
      <c r="R29" s="519"/>
      <c r="S29" s="519"/>
      <c r="T29" s="519"/>
      <c r="U29" s="507"/>
      <c r="V29" s="522"/>
      <c r="W29" s="523"/>
      <c r="X29" s="528"/>
      <c r="Y29" s="529"/>
      <c r="Z29" s="533"/>
      <c r="AA29" s="529"/>
      <c r="AB29" s="533"/>
      <c r="AC29" s="536"/>
      <c r="AD29" s="543"/>
      <c r="AE29" s="544"/>
      <c r="AF29" s="492" t="s">
        <v>9</v>
      </c>
      <c r="AG29" s="542"/>
      <c r="AH29" s="492" t="s">
        <v>10</v>
      </c>
      <c r="AI29" s="542"/>
      <c r="AJ29" s="498" t="s">
        <v>11</v>
      </c>
      <c r="AK29" s="499"/>
      <c r="AL29" s="309" t="s">
        <v>154</v>
      </c>
      <c r="AM29" s="310"/>
      <c r="AN29" s="312" t="s">
        <v>75</v>
      </c>
      <c r="AO29" s="258"/>
      <c r="AP29" s="312" t="s">
        <v>77</v>
      </c>
      <c r="AQ29" s="257"/>
      <c r="AR29" s="314" t="s">
        <v>154</v>
      </c>
      <c r="AS29" s="252"/>
      <c r="AT29" s="251" t="s">
        <v>76</v>
      </c>
      <c r="AU29" s="252"/>
      <c r="AV29" s="251" t="s">
        <v>77</v>
      </c>
      <c r="AW29" s="255"/>
      <c r="AX29" s="257" t="s">
        <v>74</v>
      </c>
      <c r="AY29" s="258"/>
      <c r="AZ29" s="312" t="s">
        <v>75</v>
      </c>
      <c r="BA29" s="258"/>
      <c r="BB29" s="312" t="s">
        <v>77</v>
      </c>
      <c r="BC29" s="257"/>
      <c r="BD29" s="314" t="s">
        <v>155</v>
      </c>
      <c r="BE29" s="252"/>
      <c r="BF29" s="251" t="s">
        <v>76</v>
      </c>
      <c r="BG29" s="252"/>
      <c r="BH29" s="251" t="s">
        <v>77</v>
      </c>
      <c r="BI29" s="255"/>
      <c r="BJ29" s="467"/>
      <c r="BK29" s="467"/>
      <c r="BL29" s="467"/>
      <c r="BM29" s="467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</row>
    <row r="30" spans="1:142" ht="90" customHeight="1" thickBot="1" x14ac:dyDescent="0.55000000000000004">
      <c r="A30" s="592"/>
      <c r="B30" s="593"/>
      <c r="C30" s="291"/>
      <c r="D30" s="292"/>
      <c r="E30" s="292"/>
      <c r="F30" s="292"/>
      <c r="G30" s="292"/>
      <c r="H30" s="292"/>
      <c r="I30" s="292"/>
      <c r="J30" s="292"/>
      <c r="K30" s="292"/>
      <c r="L30" s="292"/>
      <c r="M30" s="293"/>
      <c r="N30" s="491" t="s">
        <v>78</v>
      </c>
      <c r="O30" s="464"/>
      <c r="P30" s="463" t="s">
        <v>80</v>
      </c>
      <c r="Q30" s="464"/>
      <c r="R30" s="463" t="s">
        <v>81</v>
      </c>
      <c r="S30" s="464"/>
      <c r="T30" s="463" t="s">
        <v>82</v>
      </c>
      <c r="U30" s="464"/>
      <c r="V30" s="524"/>
      <c r="W30" s="525"/>
      <c r="X30" s="530"/>
      <c r="Y30" s="531"/>
      <c r="Z30" s="534"/>
      <c r="AA30" s="531"/>
      <c r="AB30" s="534"/>
      <c r="AC30" s="537"/>
      <c r="AD30" s="545"/>
      <c r="AE30" s="546"/>
      <c r="AF30" s="547"/>
      <c r="AG30" s="546"/>
      <c r="AH30" s="547"/>
      <c r="AI30" s="546"/>
      <c r="AJ30" s="500"/>
      <c r="AK30" s="492"/>
      <c r="AL30" s="311"/>
      <c r="AM30" s="260"/>
      <c r="AN30" s="313"/>
      <c r="AO30" s="260"/>
      <c r="AP30" s="313"/>
      <c r="AQ30" s="259"/>
      <c r="AR30" s="315"/>
      <c r="AS30" s="254"/>
      <c r="AT30" s="253"/>
      <c r="AU30" s="254"/>
      <c r="AV30" s="253"/>
      <c r="AW30" s="256"/>
      <c r="AX30" s="259"/>
      <c r="AY30" s="260"/>
      <c r="AZ30" s="313"/>
      <c r="BA30" s="260"/>
      <c r="BB30" s="313"/>
      <c r="BC30" s="259"/>
      <c r="BD30" s="315"/>
      <c r="BE30" s="254"/>
      <c r="BF30" s="253"/>
      <c r="BG30" s="254"/>
      <c r="BH30" s="253"/>
      <c r="BI30" s="256"/>
      <c r="BJ30" s="467"/>
      <c r="BK30" s="467"/>
      <c r="BL30" s="467"/>
      <c r="BM30" s="467"/>
      <c r="BN30" s="5"/>
      <c r="BO30" s="5"/>
      <c r="BP30" s="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6"/>
      <c r="CM30" s="27"/>
      <c r="CN30" s="703"/>
      <c r="CO30" s="703"/>
      <c r="CP30" s="703"/>
      <c r="CQ30" s="703"/>
      <c r="CR30" s="703"/>
      <c r="CS30" s="703"/>
      <c r="CT30" s="703"/>
      <c r="CU30" s="703"/>
      <c r="CV30" s="703"/>
      <c r="CW30" s="703"/>
      <c r="CX30" s="703"/>
      <c r="CY30" s="703"/>
      <c r="CZ30" s="703"/>
      <c r="DA30" s="703"/>
      <c r="DB30" s="703"/>
      <c r="DC30" s="703"/>
      <c r="DD30" s="703"/>
      <c r="DE30" s="703"/>
      <c r="DF30" s="703"/>
      <c r="DG30" s="703"/>
      <c r="DH30" s="703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</row>
    <row r="31" spans="1:142" ht="19.5" customHeight="1" x14ac:dyDescent="0.5">
      <c r="A31" s="629">
        <v>1</v>
      </c>
      <c r="B31" s="630"/>
      <c r="C31" s="598">
        <v>2</v>
      </c>
      <c r="D31" s="599"/>
      <c r="E31" s="599"/>
      <c r="F31" s="599"/>
      <c r="G31" s="599"/>
      <c r="H31" s="599"/>
      <c r="I31" s="599"/>
      <c r="J31" s="599"/>
      <c r="K31" s="599"/>
      <c r="L31" s="599"/>
      <c r="M31" s="600"/>
      <c r="N31" s="619">
        <v>3</v>
      </c>
      <c r="O31" s="549"/>
      <c r="P31" s="548">
        <v>4</v>
      </c>
      <c r="Q31" s="549"/>
      <c r="R31" s="548">
        <v>5</v>
      </c>
      <c r="S31" s="549"/>
      <c r="T31" s="548">
        <v>6</v>
      </c>
      <c r="U31" s="549"/>
      <c r="V31" s="768">
        <v>7</v>
      </c>
      <c r="W31" s="548"/>
      <c r="X31" s="789">
        <v>8</v>
      </c>
      <c r="Y31" s="778"/>
      <c r="Z31" s="778">
        <v>9</v>
      </c>
      <c r="AA31" s="778"/>
      <c r="AB31" s="778">
        <v>10</v>
      </c>
      <c r="AC31" s="792"/>
      <c r="AD31" s="804">
        <v>11</v>
      </c>
      <c r="AE31" s="695"/>
      <c r="AF31" s="695">
        <v>12</v>
      </c>
      <c r="AG31" s="695"/>
      <c r="AH31" s="695">
        <v>13</v>
      </c>
      <c r="AI31" s="695"/>
      <c r="AJ31" s="808">
        <v>14</v>
      </c>
      <c r="AK31" s="809"/>
      <c r="AL31" s="690">
        <v>15</v>
      </c>
      <c r="AM31" s="700"/>
      <c r="AN31" s="689">
        <v>16</v>
      </c>
      <c r="AO31" s="700"/>
      <c r="AP31" s="689">
        <v>17</v>
      </c>
      <c r="AQ31" s="690"/>
      <c r="AR31" s="402">
        <v>18</v>
      </c>
      <c r="AS31" s="399"/>
      <c r="AT31" s="398">
        <v>19</v>
      </c>
      <c r="AU31" s="399"/>
      <c r="AV31" s="398">
        <v>20</v>
      </c>
      <c r="AW31" s="828"/>
      <c r="AX31" s="690">
        <v>21</v>
      </c>
      <c r="AY31" s="700"/>
      <c r="AZ31" s="689">
        <v>22</v>
      </c>
      <c r="BA31" s="700"/>
      <c r="BB31" s="689">
        <v>23</v>
      </c>
      <c r="BC31" s="690"/>
      <c r="BD31" s="402">
        <v>24</v>
      </c>
      <c r="BE31" s="399"/>
      <c r="BF31" s="398">
        <v>25</v>
      </c>
      <c r="BG31" s="399"/>
      <c r="BH31" s="709">
        <v>26</v>
      </c>
      <c r="BI31" s="710"/>
      <c r="BJ31" s="457"/>
      <c r="BK31" s="457"/>
      <c r="BL31" s="457"/>
      <c r="BM31" s="457"/>
      <c r="BN31" s="5"/>
      <c r="BO31" s="5"/>
      <c r="BP31" s="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6"/>
      <c r="EA31" s="703"/>
      <c r="EB31" s="703"/>
      <c r="EC31" s="703"/>
      <c r="ED31" s="703"/>
      <c r="EE31" s="703"/>
      <c r="EF31" s="703"/>
      <c r="EG31" s="703"/>
      <c r="EH31" s="703"/>
      <c r="EI31" s="703"/>
      <c r="EJ31" s="703"/>
      <c r="EK31" s="27"/>
      <c r="EL31" s="25"/>
    </row>
    <row r="32" spans="1:142" ht="41.25" customHeight="1" thickBot="1" x14ac:dyDescent="0.3">
      <c r="A32" s="631" t="s">
        <v>13</v>
      </c>
      <c r="B32" s="632"/>
      <c r="C32" s="601" t="s">
        <v>14</v>
      </c>
      <c r="D32" s="602"/>
      <c r="E32" s="602"/>
      <c r="F32" s="602"/>
      <c r="G32" s="602"/>
      <c r="H32" s="602"/>
      <c r="I32" s="602"/>
      <c r="J32" s="602"/>
      <c r="K32" s="602"/>
      <c r="L32" s="602"/>
      <c r="M32" s="603"/>
      <c r="N32" s="561" t="s">
        <v>140</v>
      </c>
      <c r="O32" s="551"/>
      <c r="P32" s="550" t="s">
        <v>141</v>
      </c>
      <c r="Q32" s="551"/>
      <c r="R32" s="550" t="s">
        <v>142</v>
      </c>
      <c r="S32" s="551"/>
      <c r="T32" s="550" t="s">
        <v>143</v>
      </c>
      <c r="U32" s="551"/>
      <c r="V32" s="769">
        <f>SUM(V33:W36)</f>
        <v>2</v>
      </c>
      <c r="W32" s="770"/>
      <c r="X32" s="790">
        <f>SUM(X33:Y36)</f>
        <v>648</v>
      </c>
      <c r="Y32" s="779"/>
      <c r="Z32" s="779">
        <f t="shared" ref="Z32" si="2">SUM(Z33:AA36)</f>
        <v>582</v>
      </c>
      <c r="AA32" s="779"/>
      <c r="AB32" s="779">
        <f t="shared" ref="AB32:AD32" si="3">SUM(AB33:AC36)</f>
        <v>0</v>
      </c>
      <c r="AC32" s="793"/>
      <c r="AD32" s="696">
        <f t="shared" si="3"/>
        <v>66</v>
      </c>
      <c r="AE32" s="805"/>
      <c r="AF32" s="696">
        <f t="shared" ref="AF32" si="4">SUM(AF33:AG36)</f>
        <v>24</v>
      </c>
      <c r="AG32" s="696"/>
      <c r="AH32" s="696">
        <f t="shared" ref="AH32" si="5">SUM(AH33:AI36)</f>
        <v>42</v>
      </c>
      <c r="AI32" s="696"/>
      <c r="AJ32" s="696">
        <f t="shared" ref="AJ32" si="6">SUM(AJ33:AK36)</f>
        <v>0</v>
      </c>
      <c r="AK32" s="805"/>
      <c r="AL32" s="701">
        <f t="shared" ref="AL32" si="7">SUM(AL33:AM36)</f>
        <v>12</v>
      </c>
      <c r="AM32" s="691"/>
      <c r="AN32" s="691">
        <f t="shared" ref="AN32" si="8">SUM(AN33:AO36)</f>
        <v>8</v>
      </c>
      <c r="AO32" s="691"/>
      <c r="AP32" s="691">
        <f t="shared" ref="AP32" si="9">SUM(AP33:AQ36)</f>
        <v>0</v>
      </c>
      <c r="AQ32" s="692"/>
      <c r="AR32" s="441">
        <f t="shared" ref="AR32" si="10">SUM(AR33:AS36)</f>
        <v>10</v>
      </c>
      <c r="AS32" s="400"/>
      <c r="AT32" s="400">
        <f t="shared" ref="AT32" si="11">SUM(AT33:AU36)</f>
        <v>12</v>
      </c>
      <c r="AU32" s="400"/>
      <c r="AV32" s="400">
        <f t="shared" ref="AV32" si="12">SUM(AV33:AW36)</f>
        <v>1</v>
      </c>
      <c r="AW32" s="711"/>
      <c r="AX32" s="701">
        <f t="shared" ref="AX32" si="13">SUM(AX33:AY36)</f>
        <v>0</v>
      </c>
      <c r="AY32" s="691"/>
      <c r="AZ32" s="691">
        <f t="shared" ref="AZ32" si="14">SUM(AZ33:BA36)</f>
        <v>10</v>
      </c>
      <c r="BA32" s="691"/>
      <c r="BB32" s="691">
        <f t="shared" ref="BB32" si="15">SUM(BB33:BC36)</f>
        <v>0</v>
      </c>
      <c r="BC32" s="692"/>
      <c r="BD32" s="441">
        <f t="shared" ref="BD32" si="16">SUM(BD33:BE36)</f>
        <v>2</v>
      </c>
      <c r="BE32" s="400"/>
      <c r="BF32" s="400">
        <f t="shared" ref="BF32" si="17">SUM(BF33:BG36)</f>
        <v>12</v>
      </c>
      <c r="BG32" s="400"/>
      <c r="BH32" s="400">
        <f t="shared" ref="BH32" si="18">SUM(BH33:BI36)</f>
        <v>1</v>
      </c>
      <c r="BI32" s="711"/>
      <c r="BJ32" s="458"/>
      <c r="BK32" s="458"/>
      <c r="BL32" s="458"/>
      <c r="BM32" s="458"/>
      <c r="BN32" s="28"/>
      <c r="BO32" s="5"/>
      <c r="BP32" s="5"/>
      <c r="BQ32" s="704"/>
      <c r="BR32" s="704"/>
      <c r="BS32" s="704"/>
      <c r="BT32" s="289"/>
      <c r="BU32" s="289"/>
      <c r="BV32" s="289"/>
      <c r="BW32" s="289"/>
      <c r="BX32" s="705"/>
      <c r="BY32" s="289"/>
      <c r="BZ32" s="289"/>
      <c r="CA32" s="289"/>
      <c r="CB32" s="706"/>
      <c r="CC32" s="289"/>
      <c r="CD32" s="289"/>
      <c r="CE32" s="289"/>
      <c r="CF32" s="289"/>
      <c r="CG32" s="289"/>
      <c r="CH32" s="289"/>
      <c r="CI32" s="289"/>
      <c r="CJ32" s="289"/>
      <c r="CK32" s="706"/>
      <c r="CL32" s="289"/>
      <c r="CM32" s="289"/>
      <c r="CN32" s="289"/>
      <c r="CO32" s="705"/>
      <c r="CP32" s="707"/>
      <c r="CQ32" s="707"/>
      <c r="CR32" s="707"/>
      <c r="CS32" s="705"/>
      <c r="CT32" s="708"/>
      <c r="CU32" s="708"/>
      <c r="CV32" s="708"/>
      <c r="CW32" s="708"/>
      <c r="CX32" s="705"/>
      <c r="CY32" s="708"/>
      <c r="CZ32" s="708"/>
      <c r="DA32" s="708"/>
      <c r="DB32" s="705"/>
      <c r="DC32" s="707"/>
      <c r="DD32" s="707"/>
      <c r="DE32" s="707"/>
      <c r="DF32" s="707"/>
      <c r="DG32" s="707"/>
      <c r="DH32" s="707"/>
      <c r="DI32" s="707"/>
      <c r="DJ32" s="707"/>
      <c r="DK32" s="705"/>
      <c r="DL32" s="707"/>
      <c r="DM32" s="707"/>
      <c r="DN32" s="707"/>
      <c r="DO32" s="705"/>
      <c r="DP32" s="712"/>
      <c r="DQ32" s="712"/>
      <c r="DR32" s="712"/>
      <c r="DS32" s="712"/>
      <c r="DT32" s="713"/>
      <c r="DU32" s="713"/>
      <c r="DV32" s="713"/>
      <c r="DW32" s="713"/>
      <c r="DX32" s="713"/>
      <c r="DY32" s="713"/>
      <c r="DZ32" s="713"/>
      <c r="EA32" s="713"/>
      <c r="EB32" s="713"/>
      <c r="EC32" s="713"/>
      <c r="ED32" s="713"/>
      <c r="EE32" s="713"/>
      <c r="EF32" s="713"/>
      <c r="EG32" s="713"/>
      <c r="EH32" s="713"/>
      <c r="EI32" s="713"/>
      <c r="EJ32" s="713"/>
      <c r="EK32" s="713"/>
      <c r="EL32" s="713"/>
    </row>
    <row r="33" spans="1:142" ht="20.25" x14ac:dyDescent="0.3">
      <c r="A33" s="633" t="s">
        <v>15</v>
      </c>
      <c r="B33" s="634"/>
      <c r="C33" s="261" t="s">
        <v>19</v>
      </c>
      <c r="D33" s="262"/>
      <c r="E33" s="262"/>
      <c r="F33" s="262"/>
      <c r="G33" s="262"/>
      <c r="H33" s="262"/>
      <c r="I33" s="262"/>
      <c r="J33" s="262"/>
      <c r="K33" s="262"/>
      <c r="L33" s="262"/>
      <c r="M33" s="263"/>
      <c r="N33" s="562"/>
      <c r="O33" s="553"/>
      <c r="P33" s="552" t="s">
        <v>92</v>
      </c>
      <c r="Q33" s="553"/>
      <c r="R33" s="552"/>
      <c r="S33" s="553"/>
      <c r="T33" s="552"/>
      <c r="U33" s="553"/>
      <c r="V33" s="767">
        <v>1</v>
      </c>
      <c r="W33" s="552"/>
      <c r="X33" s="744">
        <v>57</v>
      </c>
      <c r="Y33" s="745"/>
      <c r="Z33" s="331">
        <f>SUM(X33-AD33)</f>
        <v>47</v>
      </c>
      <c r="AA33" s="331"/>
      <c r="AB33" s="331"/>
      <c r="AC33" s="794"/>
      <c r="AD33" s="320">
        <v>10</v>
      </c>
      <c r="AE33" s="321"/>
      <c r="AF33" s="697">
        <v>10</v>
      </c>
      <c r="AG33" s="697"/>
      <c r="AH33" s="697"/>
      <c r="AI33" s="697"/>
      <c r="AJ33" s="718"/>
      <c r="AK33" s="719"/>
      <c r="AL33" s="437"/>
      <c r="AM33" s="702"/>
      <c r="AN33" s="436"/>
      <c r="AO33" s="702"/>
      <c r="AP33" s="436"/>
      <c r="AQ33" s="437"/>
      <c r="AR33" s="380">
        <v>10</v>
      </c>
      <c r="AS33" s="381"/>
      <c r="AT33" s="401"/>
      <c r="AU33" s="381"/>
      <c r="AV33" s="401">
        <v>1</v>
      </c>
      <c r="AW33" s="725"/>
      <c r="AX33" s="437"/>
      <c r="AY33" s="702"/>
      <c r="AZ33" s="436"/>
      <c r="BA33" s="702"/>
      <c r="BB33" s="436"/>
      <c r="BC33" s="437"/>
      <c r="BD33" s="380"/>
      <c r="BE33" s="381"/>
      <c r="BF33" s="401"/>
      <c r="BG33" s="381"/>
      <c r="BH33" s="668"/>
      <c r="BI33" s="669"/>
      <c r="BJ33" s="459"/>
      <c r="BK33" s="459"/>
      <c r="BL33" s="459"/>
      <c r="BM33" s="459"/>
      <c r="BN33" s="28"/>
      <c r="BO33" s="5"/>
      <c r="BP33" s="5"/>
      <c r="BQ33" s="704"/>
      <c r="BR33" s="704"/>
      <c r="BS33" s="704"/>
      <c r="BT33" s="289"/>
      <c r="BU33" s="289"/>
      <c r="BV33" s="289"/>
      <c r="BW33" s="289"/>
      <c r="BX33" s="705"/>
      <c r="BY33" s="289"/>
      <c r="BZ33" s="289"/>
      <c r="CA33" s="289"/>
      <c r="CB33" s="706"/>
      <c r="CC33" s="289"/>
      <c r="CD33" s="289"/>
      <c r="CE33" s="289"/>
      <c r="CF33" s="289"/>
      <c r="CG33" s="289"/>
      <c r="CH33" s="289"/>
      <c r="CI33" s="289"/>
      <c r="CJ33" s="289"/>
      <c r="CK33" s="706"/>
      <c r="CL33" s="289"/>
      <c r="CM33" s="289"/>
      <c r="CN33" s="289"/>
      <c r="CO33" s="705"/>
      <c r="CP33" s="707"/>
      <c r="CQ33" s="707"/>
      <c r="CR33" s="707"/>
      <c r="CS33" s="705"/>
      <c r="CT33" s="708"/>
      <c r="CU33" s="708"/>
      <c r="CV33" s="708"/>
      <c r="CW33" s="708"/>
      <c r="CX33" s="705"/>
      <c r="CY33" s="708"/>
      <c r="CZ33" s="708"/>
      <c r="DA33" s="708"/>
      <c r="DB33" s="705"/>
      <c r="DC33" s="707"/>
      <c r="DD33" s="707"/>
      <c r="DE33" s="707"/>
      <c r="DF33" s="707"/>
      <c r="DG33" s="707"/>
      <c r="DH33" s="707"/>
      <c r="DI33" s="707"/>
      <c r="DJ33" s="707"/>
      <c r="DK33" s="705"/>
      <c r="DL33" s="707"/>
      <c r="DM33" s="707"/>
      <c r="DN33" s="707"/>
      <c r="DO33" s="705"/>
      <c r="DP33" s="712"/>
      <c r="DQ33" s="712"/>
      <c r="DR33" s="712"/>
      <c r="DS33" s="712"/>
      <c r="DT33" s="713"/>
      <c r="DU33" s="713"/>
      <c r="DV33" s="713"/>
      <c r="DW33" s="713"/>
      <c r="DX33" s="713"/>
      <c r="DY33" s="713"/>
      <c r="DZ33" s="713"/>
      <c r="EA33" s="713"/>
      <c r="EB33" s="713"/>
      <c r="EC33" s="713"/>
      <c r="ED33" s="713"/>
      <c r="EE33" s="713"/>
      <c r="EF33" s="713"/>
      <c r="EG33" s="713"/>
      <c r="EH33" s="713"/>
      <c r="EI33" s="713"/>
      <c r="EJ33" s="713"/>
      <c r="EK33" s="713"/>
      <c r="EL33" s="713"/>
    </row>
    <row r="34" spans="1:142" ht="20.25" x14ac:dyDescent="0.3">
      <c r="A34" s="635" t="s">
        <v>16</v>
      </c>
      <c r="B34" s="636"/>
      <c r="C34" s="264" t="s">
        <v>20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66"/>
      <c r="N34" s="563" t="s">
        <v>91</v>
      </c>
      <c r="O34" s="327"/>
      <c r="P34" s="326"/>
      <c r="Q34" s="327"/>
      <c r="R34" s="326"/>
      <c r="S34" s="327"/>
      <c r="T34" s="326"/>
      <c r="U34" s="327"/>
      <c r="V34" s="771"/>
      <c r="W34" s="772"/>
      <c r="X34" s="749">
        <v>57</v>
      </c>
      <c r="Y34" s="750"/>
      <c r="Z34" s="331">
        <f t="shared" ref="Z34:Z36" si="19">SUM(X34-AD34)</f>
        <v>47</v>
      </c>
      <c r="AA34" s="331"/>
      <c r="AB34" s="762"/>
      <c r="AC34" s="791"/>
      <c r="AD34" s="324">
        <v>10</v>
      </c>
      <c r="AE34" s="325"/>
      <c r="AF34" s="427">
        <v>10</v>
      </c>
      <c r="AG34" s="427"/>
      <c r="AH34" s="427"/>
      <c r="AI34" s="427"/>
      <c r="AJ34" s="698"/>
      <c r="AK34" s="699"/>
      <c r="AL34" s="390">
        <v>10</v>
      </c>
      <c r="AM34" s="721"/>
      <c r="AN34" s="389"/>
      <c r="AO34" s="721"/>
      <c r="AP34" s="389"/>
      <c r="AQ34" s="390"/>
      <c r="AR34" s="442"/>
      <c r="AS34" s="443"/>
      <c r="AT34" s="663"/>
      <c r="AU34" s="443"/>
      <c r="AV34" s="663"/>
      <c r="AW34" s="666"/>
      <c r="AX34" s="390"/>
      <c r="AY34" s="721"/>
      <c r="AZ34" s="389"/>
      <c r="BA34" s="721"/>
      <c r="BB34" s="389"/>
      <c r="BC34" s="390"/>
      <c r="BD34" s="442"/>
      <c r="BE34" s="443"/>
      <c r="BF34" s="663"/>
      <c r="BG34" s="443"/>
      <c r="BH34" s="658"/>
      <c r="BI34" s="659"/>
      <c r="BJ34" s="459"/>
      <c r="BK34" s="459"/>
      <c r="BL34" s="459"/>
      <c r="BM34" s="459"/>
      <c r="BN34" s="28"/>
      <c r="BO34" s="5"/>
      <c r="BP34" s="5"/>
      <c r="BQ34" s="704"/>
      <c r="BR34" s="704"/>
      <c r="BS34" s="704"/>
      <c r="BT34" s="289"/>
      <c r="BU34" s="289"/>
      <c r="BV34" s="289"/>
      <c r="BW34" s="289"/>
      <c r="BX34" s="705"/>
      <c r="BY34" s="289"/>
      <c r="BZ34" s="289"/>
      <c r="CA34" s="289"/>
      <c r="CB34" s="706"/>
      <c r="CC34" s="289"/>
      <c r="CD34" s="289"/>
      <c r="CE34" s="289"/>
      <c r="CF34" s="289"/>
      <c r="CG34" s="289"/>
      <c r="CH34" s="289"/>
      <c r="CI34" s="289"/>
      <c r="CJ34" s="289"/>
      <c r="CK34" s="706"/>
      <c r="CL34" s="289"/>
      <c r="CM34" s="289"/>
      <c r="CN34" s="289"/>
      <c r="CO34" s="705"/>
      <c r="CP34" s="707"/>
      <c r="CQ34" s="707"/>
      <c r="CR34" s="707"/>
      <c r="CS34" s="705"/>
      <c r="CT34" s="708"/>
      <c r="CU34" s="708"/>
      <c r="CV34" s="708"/>
      <c r="CW34" s="708"/>
      <c r="CX34" s="705"/>
      <c r="CY34" s="708"/>
      <c r="CZ34" s="708"/>
      <c r="DA34" s="708"/>
      <c r="DB34" s="705"/>
      <c r="DC34" s="707"/>
      <c r="DD34" s="707"/>
      <c r="DE34" s="707"/>
      <c r="DF34" s="707"/>
      <c r="DG34" s="707"/>
      <c r="DH34" s="707"/>
      <c r="DI34" s="707"/>
      <c r="DJ34" s="707"/>
      <c r="DK34" s="705"/>
      <c r="DL34" s="707"/>
      <c r="DM34" s="707"/>
      <c r="DN34" s="707"/>
      <c r="DO34" s="705"/>
      <c r="DP34" s="712"/>
      <c r="DQ34" s="712"/>
      <c r="DR34" s="712"/>
      <c r="DS34" s="712"/>
      <c r="DT34" s="704"/>
      <c r="DU34" s="704"/>
      <c r="DV34" s="727"/>
      <c r="DW34" s="727"/>
      <c r="DX34" s="727"/>
      <c r="DY34" s="704"/>
      <c r="DZ34" s="704"/>
      <c r="EA34" s="704"/>
      <c r="EB34" s="704"/>
      <c r="EC34" s="728"/>
      <c r="ED34" s="728"/>
      <c r="EE34" s="704"/>
      <c r="EF34" s="704"/>
      <c r="EG34" s="704"/>
      <c r="EH34" s="704"/>
      <c r="EI34" s="704"/>
      <c r="EJ34" s="704"/>
      <c r="EK34" s="704"/>
      <c r="EL34" s="704"/>
    </row>
    <row r="35" spans="1:142" ht="20.25" x14ac:dyDescent="0.3">
      <c r="A35" s="635" t="s">
        <v>17</v>
      </c>
      <c r="B35" s="636"/>
      <c r="C35" s="264" t="s">
        <v>21</v>
      </c>
      <c r="D35" s="265"/>
      <c r="E35" s="265"/>
      <c r="F35" s="265"/>
      <c r="G35" s="265"/>
      <c r="H35" s="265"/>
      <c r="I35" s="265"/>
      <c r="J35" s="265"/>
      <c r="K35" s="265"/>
      <c r="L35" s="265"/>
      <c r="M35" s="266"/>
      <c r="N35" s="563" t="s">
        <v>92</v>
      </c>
      <c r="O35" s="327"/>
      <c r="P35" s="326" t="s">
        <v>92</v>
      </c>
      <c r="Q35" s="327"/>
      <c r="R35" s="326" t="s">
        <v>92</v>
      </c>
      <c r="S35" s="327"/>
      <c r="T35" s="326" t="s">
        <v>91</v>
      </c>
      <c r="U35" s="327"/>
      <c r="V35" s="771"/>
      <c r="W35" s="772"/>
      <c r="X35" s="749">
        <v>198</v>
      </c>
      <c r="Y35" s="750"/>
      <c r="Z35" s="331">
        <f t="shared" si="19"/>
        <v>156</v>
      </c>
      <c r="AA35" s="331"/>
      <c r="AB35" s="762"/>
      <c r="AC35" s="791"/>
      <c r="AD35" s="324">
        <v>42</v>
      </c>
      <c r="AE35" s="325"/>
      <c r="AF35" s="325"/>
      <c r="AG35" s="325"/>
      <c r="AH35" s="427">
        <v>42</v>
      </c>
      <c r="AI35" s="427"/>
      <c r="AJ35" s="698"/>
      <c r="AK35" s="699"/>
      <c r="AL35" s="390"/>
      <c r="AM35" s="721"/>
      <c r="AN35" s="389">
        <v>8</v>
      </c>
      <c r="AO35" s="721"/>
      <c r="AP35" s="389"/>
      <c r="AQ35" s="390"/>
      <c r="AR35" s="442"/>
      <c r="AS35" s="443"/>
      <c r="AT35" s="663">
        <v>12</v>
      </c>
      <c r="AU35" s="443"/>
      <c r="AV35" s="663"/>
      <c r="AW35" s="666"/>
      <c r="AX35" s="390"/>
      <c r="AY35" s="721"/>
      <c r="AZ35" s="389">
        <v>10</v>
      </c>
      <c r="BA35" s="721"/>
      <c r="BB35" s="389"/>
      <c r="BC35" s="390"/>
      <c r="BD35" s="442"/>
      <c r="BE35" s="443"/>
      <c r="BF35" s="663">
        <v>12</v>
      </c>
      <c r="BG35" s="443"/>
      <c r="BH35" s="658"/>
      <c r="BI35" s="659"/>
      <c r="BJ35" s="459"/>
      <c r="BK35" s="459"/>
      <c r="BL35" s="459"/>
      <c r="BM35" s="459"/>
      <c r="BN35" s="28"/>
      <c r="BO35" s="5"/>
      <c r="BP35" s="5"/>
      <c r="BQ35" s="704"/>
      <c r="BR35" s="704"/>
      <c r="BS35" s="704"/>
      <c r="BT35" s="289"/>
      <c r="BU35" s="289"/>
      <c r="BV35" s="289"/>
      <c r="BW35" s="289"/>
      <c r="BX35" s="705"/>
      <c r="BY35" s="289"/>
      <c r="BZ35" s="289"/>
      <c r="CA35" s="289"/>
      <c r="CB35" s="706"/>
      <c r="CC35" s="289"/>
      <c r="CD35" s="289"/>
      <c r="CE35" s="289"/>
      <c r="CF35" s="289"/>
      <c r="CG35" s="289"/>
      <c r="CH35" s="289"/>
      <c r="CI35" s="289"/>
      <c r="CJ35" s="289"/>
      <c r="CK35" s="706"/>
      <c r="CL35" s="289"/>
      <c r="CM35" s="289"/>
      <c r="CN35" s="289"/>
      <c r="CO35" s="705"/>
      <c r="CP35" s="707"/>
      <c r="CQ35" s="707"/>
      <c r="CR35" s="707"/>
      <c r="CS35" s="705"/>
      <c r="CT35" s="708"/>
      <c r="CU35" s="708"/>
      <c r="CV35" s="708"/>
      <c r="CW35" s="708"/>
      <c r="CX35" s="705"/>
      <c r="CY35" s="708"/>
      <c r="CZ35" s="708"/>
      <c r="DA35" s="708"/>
      <c r="DB35" s="705"/>
      <c r="DC35" s="707"/>
      <c r="DD35" s="707"/>
      <c r="DE35" s="707"/>
      <c r="DF35" s="707"/>
      <c r="DG35" s="707"/>
      <c r="DH35" s="707"/>
      <c r="DI35" s="707"/>
      <c r="DJ35" s="707"/>
      <c r="DK35" s="705"/>
      <c r="DL35" s="707"/>
      <c r="DM35" s="707"/>
      <c r="DN35" s="707"/>
      <c r="DO35" s="705"/>
      <c r="DP35" s="712"/>
      <c r="DQ35" s="712"/>
      <c r="DR35" s="712"/>
      <c r="DS35" s="712"/>
      <c r="DT35" s="704"/>
      <c r="DU35" s="704"/>
      <c r="DV35" s="727"/>
      <c r="DW35" s="727"/>
      <c r="DX35" s="727"/>
      <c r="DY35" s="704"/>
      <c r="DZ35" s="704"/>
      <c r="EA35" s="704"/>
      <c r="EB35" s="704"/>
      <c r="EC35" s="728"/>
      <c r="ED35" s="728"/>
      <c r="EE35" s="704"/>
      <c r="EF35" s="704"/>
      <c r="EG35" s="704"/>
      <c r="EH35" s="704"/>
      <c r="EI35" s="704"/>
      <c r="EJ35" s="704"/>
      <c r="EK35" s="704"/>
      <c r="EL35" s="704"/>
    </row>
    <row r="36" spans="1:142" ht="27.75" customHeight="1" thickBot="1" x14ac:dyDescent="0.35">
      <c r="A36" s="637" t="s">
        <v>18</v>
      </c>
      <c r="B36" s="638"/>
      <c r="C36" s="608" t="s">
        <v>22</v>
      </c>
      <c r="D36" s="609"/>
      <c r="E36" s="609"/>
      <c r="F36" s="609"/>
      <c r="G36" s="609"/>
      <c r="H36" s="609"/>
      <c r="I36" s="609"/>
      <c r="J36" s="609"/>
      <c r="K36" s="609"/>
      <c r="L36" s="609"/>
      <c r="M36" s="610"/>
      <c r="N36" s="564" t="s">
        <v>92</v>
      </c>
      <c r="O36" s="555"/>
      <c r="P36" s="554"/>
      <c r="Q36" s="555"/>
      <c r="R36" s="554"/>
      <c r="S36" s="555"/>
      <c r="T36" s="554" t="s">
        <v>92</v>
      </c>
      <c r="U36" s="555"/>
      <c r="V36" s="773">
        <v>1</v>
      </c>
      <c r="W36" s="774"/>
      <c r="X36" s="751">
        <v>336</v>
      </c>
      <c r="Y36" s="752"/>
      <c r="Z36" s="331">
        <f t="shared" si="19"/>
        <v>332</v>
      </c>
      <c r="AA36" s="331"/>
      <c r="AB36" s="764"/>
      <c r="AC36" s="795"/>
      <c r="AD36" s="758">
        <v>4</v>
      </c>
      <c r="AE36" s="759"/>
      <c r="AF36" s="714">
        <v>4</v>
      </c>
      <c r="AG36" s="714"/>
      <c r="AH36" s="714">
        <v>0</v>
      </c>
      <c r="AI36" s="714"/>
      <c r="AJ36" s="715"/>
      <c r="AK36" s="716"/>
      <c r="AL36" s="439">
        <v>2</v>
      </c>
      <c r="AM36" s="720"/>
      <c r="AN36" s="438"/>
      <c r="AO36" s="720"/>
      <c r="AP36" s="438"/>
      <c r="AQ36" s="439"/>
      <c r="AR36" s="383"/>
      <c r="AS36" s="384"/>
      <c r="AT36" s="452"/>
      <c r="AU36" s="384"/>
      <c r="AV36" s="452"/>
      <c r="AW36" s="724"/>
      <c r="AX36" s="439"/>
      <c r="AY36" s="720"/>
      <c r="AZ36" s="438"/>
      <c r="BA36" s="720"/>
      <c r="BB36" s="438"/>
      <c r="BC36" s="439"/>
      <c r="BD36" s="383">
        <v>2</v>
      </c>
      <c r="BE36" s="384"/>
      <c r="BF36" s="452"/>
      <c r="BG36" s="384"/>
      <c r="BH36" s="656">
        <v>1</v>
      </c>
      <c r="BI36" s="657"/>
      <c r="BJ36" s="459"/>
      <c r="BK36" s="459"/>
      <c r="BL36" s="459"/>
      <c r="BM36" s="459"/>
      <c r="BN36" s="28"/>
      <c r="BO36" s="5"/>
      <c r="BP36" s="5"/>
      <c r="BQ36" s="704"/>
      <c r="BR36" s="704"/>
      <c r="BS36" s="704"/>
      <c r="BT36" s="289"/>
      <c r="BU36" s="289"/>
      <c r="BV36" s="289"/>
      <c r="BW36" s="289"/>
      <c r="BX36" s="705"/>
      <c r="BY36" s="289"/>
      <c r="BZ36" s="289"/>
      <c r="CA36" s="289"/>
      <c r="CB36" s="706"/>
      <c r="CC36" s="289"/>
      <c r="CD36" s="289"/>
      <c r="CE36" s="289"/>
      <c r="CF36" s="289"/>
      <c r="CG36" s="289"/>
      <c r="CH36" s="289"/>
      <c r="CI36" s="289"/>
      <c r="CJ36" s="289"/>
      <c r="CK36" s="706"/>
      <c r="CL36" s="289"/>
      <c r="CM36" s="289"/>
      <c r="CN36" s="289"/>
      <c r="CO36" s="705"/>
      <c r="CP36" s="707"/>
      <c r="CQ36" s="707"/>
      <c r="CR36" s="707"/>
      <c r="CS36" s="705"/>
      <c r="CT36" s="708"/>
      <c r="CU36" s="708"/>
      <c r="CV36" s="708"/>
      <c r="CW36" s="708"/>
      <c r="CX36" s="705"/>
      <c r="CY36" s="708"/>
      <c r="CZ36" s="708"/>
      <c r="DA36" s="708"/>
      <c r="DB36" s="705"/>
      <c r="DC36" s="707"/>
      <c r="DD36" s="707"/>
      <c r="DE36" s="707"/>
      <c r="DF36" s="707"/>
      <c r="DG36" s="707"/>
      <c r="DH36" s="707"/>
      <c r="DI36" s="707"/>
      <c r="DJ36" s="707"/>
      <c r="DK36" s="705"/>
      <c r="DL36" s="707"/>
      <c r="DM36" s="707"/>
      <c r="DN36" s="707"/>
      <c r="DO36" s="705"/>
      <c r="DP36" s="712"/>
      <c r="DQ36" s="712"/>
      <c r="DR36" s="712"/>
      <c r="DS36" s="712"/>
      <c r="DT36" s="704"/>
      <c r="DU36" s="704"/>
      <c r="DV36" s="727"/>
      <c r="DW36" s="727"/>
      <c r="DX36" s="727"/>
      <c r="DY36" s="704"/>
      <c r="DZ36" s="704"/>
      <c r="EA36" s="704"/>
      <c r="EB36" s="704"/>
      <c r="EC36" s="726"/>
      <c r="ED36" s="726"/>
      <c r="EE36" s="704"/>
      <c r="EF36" s="704"/>
      <c r="EG36" s="704"/>
      <c r="EH36" s="704"/>
      <c r="EI36" s="704"/>
      <c r="EJ36" s="704"/>
      <c r="EK36" s="704"/>
      <c r="EL36" s="704"/>
    </row>
    <row r="37" spans="1:142" ht="46.5" customHeight="1" thickBot="1" x14ac:dyDescent="0.3">
      <c r="A37" s="639" t="s">
        <v>23</v>
      </c>
      <c r="B37" s="640"/>
      <c r="C37" s="276" t="s">
        <v>24</v>
      </c>
      <c r="D37" s="277"/>
      <c r="E37" s="277"/>
      <c r="F37" s="277"/>
      <c r="G37" s="277"/>
      <c r="H37" s="277"/>
      <c r="I37" s="277"/>
      <c r="J37" s="277"/>
      <c r="K37" s="277"/>
      <c r="L37" s="277"/>
      <c r="M37" s="278"/>
      <c r="N37" s="565" t="s">
        <v>144</v>
      </c>
      <c r="O37" s="505"/>
      <c r="P37" s="504" t="s">
        <v>145</v>
      </c>
      <c r="Q37" s="505"/>
      <c r="R37" s="504"/>
      <c r="S37" s="505"/>
      <c r="T37" s="504"/>
      <c r="U37" s="505"/>
      <c r="V37" s="329">
        <f>SUM(V38:W39)</f>
        <v>2</v>
      </c>
      <c r="W37" s="330"/>
      <c r="X37" s="753">
        <f>SUM(X38:Y39)</f>
        <v>144</v>
      </c>
      <c r="Y37" s="754"/>
      <c r="Z37" s="754">
        <f t="shared" ref="Z37" si="20">SUM(Z38:AA39)</f>
        <v>120</v>
      </c>
      <c r="AA37" s="754"/>
      <c r="AB37" s="754">
        <f t="shared" ref="AB37:AD37" si="21">SUM(AB38:AC39)</f>
        <v>0</v>
      </c>
      <c r="AC37" s="760"/>
      <c r="AD37" s="317">
        <f t="shared" si="21"/>
        <v>24</v>
      </c>
      <c r="AE37" s="717"/>
      <c r="AF37" s="317">
        <f t="shared" ref="AF37" si="22">SUM(AF38:AG39)</f>
        <v>16</v>
      </c>
      <c r="AG37" s="317"/>
      <c r="AH37" s="317">
        <f t="shared" ref="AH37" si="23">SUM(AH38:AI39)</f>
        <v>8</v>
      </c>
      <c r="AI37" s="317"/>
      <c r="AJ37" s="317">
        <f t="shared" ref="AJ37" si="24">SUM(AJ38:AK39)</f>
        <v>0</v>
      </c>
      <c r="AK37" s="717"/>
      <c r="AL37" s="731">
        <f t="shared" ref="AL37" si="25">SUM(AL38:AM39)</f>
        <v>8</v>
      </c>
      <c r="AM37" s="433"/>
      <c r="AN37" s="433">
        <f t="shared" ref="AN37" si="26">SUM(AN38:AO39)</f>
        <v>8</v>
      </c>
      <c r="AO37" s="433"/>
      <c r="AP37" s="433">
        <f t="shared" ref="AP37" si="27">SUM(AP38:AQ39)</f>
        <v>1</v>
      </c>
      <c r="AQ37" s="429"/>
      <c r="AR37" s="378">
        <f t="shared" ref="AR37" si="28">SUM(AR38:AS39)</f>
        <v>8</v>
      </c>
      <c r="AS37" s="379"/>
      <c r="AT37" s="379">
        <f t="shared" ref="AT37" si="29">SUM(AT38:AU39)</f>
        <v>0</v>
      </c>
      <c r="AU37" s="379"/>
      <c r="AV37" s="379">
        <f t="shared" ref="AV37" si="30">SUM(AV38:AW39)</f>
        <v>1</v>
      </c>
      <c r="AW37" s="667"/>
      <c r="AX37" s="731">
        <f t="shared" ref="AX37" si="31">SUM(AX38:AY39)</f>
        <v>0</v>
      </c>
      <c r="AY37" s="433"/>
      <c r="AZ37" s="433">
        <f t="shared" ref="AZ37" si="32">SUM(AZ38:BA39)</f>
        <v>0</v>
      </c>
      <c r="BA37" s="433"/>
      <c r="BB37" s="433">
        <f t="shared" ref="BB37" si="33">SUM(BB38:BC39)</f>
        <v>0</v>
      </c>
      <c r="BC37" s="429"/>
      <c r="BD37" s="378">
        <f t="shared" ref="BD37" si="34">SUM(BD38:BE39)</f>
        <v>0</v>
      </c>
      <c r="BE37" s="379"/>
      <c r="BF37" s="379">
        <f t="shared" ref="BF37" si="35">SUM(BF38:BG39)</f>
        <v>0</v>
      </c>
      <c r="BG37" s="379"/>
      <c r="BH37" s="379">
        <f t="shared" ref="BH37" si="36">SUM(BH38:BI39)</f>
        <v>0</v>
      </c>
      <c r="BI37" s="667"/>
      <c r="BJ37" s="458"/>
      <c r="BK37" s="458"/>
      <c r="BL37" s="458"/>
      <c r="BM37" s="458"/>
      <c r="BN37" s="28"/>
      <c r="BO37" s="5"/>
      <c r="BP37" s="5"/>
      <c r="BQ37" s="704"/>
      <c r="BR37" s="704"/>
      <c r="BS37" s="704"/>
      <c r="BT37" s="17"/>
      <c r="BU37" s="29"/>
      <c r="BV37" s="17"/>
      <c r="BW37" s="29"/>
      <c r="BX37" s="705"/>
      <c r="BY37" s="17"/>
      <c r="BZ37" s="17"/>
      <c r="CA37" s="17"/>
      <c r="CB37" s="706"/>
      <c r="CC37" s="17"/>
      <c r="CD37" s="17"/>
      <c r="CE37" s="17"/>
      <c r="CF37" s="17"/>
      <c r="CG37" s="17"/>
      <c r="CH37" s="17"/>
      <c r="CI37" s="17"/>
      <c r="CJ37" s="17"/>
      <c r="CK37" s="706"/>
      <c r="CL37" s="17"/>
      <c r="CM37" s="17"/>
      <c r="CN37" s="17"/>
      <c r="CO37" s="705"/>
      <c r="CP37" s="17"/>
      <c r="CQ37" s="17"/>
      <c r="CR37" s="17"/>
      <c r="CS37" s="705"/>
      <c r="CT37" s="17"/>
      <c r="CU37" s="17"/>
      <c r="CV37" s="17"/>
      <c r="CW37" s="17"/>
      <c r="CX37" s="705"/>
      <c r="CY37" s="17"/>
      <c r="CZ37" s="17"/>
      <c r="DA37" s="17"/>
      <c r="DB37" s="705"/>
      <c r="DC37" s="17"/>
      <c r="DD37" s="17"/>
      <c r="DE37" s="17"/>
      <c r="DF37" s="17"/>
      <c r="DG37" s="17"/>
      <c r="DH37" s="17"/>
      <c r="DI37" s="17"/>
      <c r="DJ37" s="17"/>
      <c r="DK37" s="705"/>
      <c r="DL37" s="17"/>
      <c r="DM37" s="17"/>
      <c r="DN37" s="17"/>
      <c r="DO37" s="705"/>
      <c r="DP37" s="17"/>
      <c r="DQ37" s="17"/>
      <c r="DR37" s="17"/>
      <c r="DS37" s="17"/>
      <c r="DT37" s="704"/>
      <c r="DU37" s="704"/>
      <c r="DV37" s="727"/>
      <c r="DW37" s="727"/>
      <c r="DX37" s="727"/>
      <c r="DY37" s="704"/>
      <c r="DZ37" s="704"/>
      <c r="EA37" s="704"/>
      <c r="EB37" s="704"/>
      <c r="EC37" s="726"/>
      <c r="ED37" s="726"/>
      <c r="EE37" s="704"/>
      <c r="EF37" s="704"/>
      <c r="EG37" s="704"/>
      <c r="EH37" s="704"/>
      <c r="EI37" s="704"/>
      <c r="EJ37" s="704"/>
      <c r="EK37" s="704"/>
      <c r="EL37" s="704"/>
    </row>
    <row r="38" spans="1:142" ht="20.25" x14ac:dyDescent="0.3">
      <c r="A38" s="641" t="s">
        <v>25</v>
      </c>
      <c r="B38" s="642"/>
      <c r="C38" s="267" t="s">
        <v>26</v>
      </c>
      <c r="D38" s="268"/>
      <c r="E38" s="268"/>
      <c r="F38" s="268"/>
      <c r="G38" s="268"/>
      <c r="H38" s="268"/>
      <c r="I38" s="268"/>
      <c r="J38" s="268"/>
      <c r="K38" s="268"/>
      <c r="L38" s="268"/>
      <c r="M38" s="269"/>
      <c r="N38" s="562" t="s">
        <v>93</v>
      </c>
      <c r="O38" s="553"/>
      <c r="P38" s="552"/>
      <c r="Q38" s="553"/>
      <c r="R38" s="552"/>
      <c r="S38" s="553"/>
      <c r="T38" s="552"/>
      <c r="U38" s="553"/>
      <c r="V38" s="767">
        <v>1</v>
      </c>
      <c r="W38" s="552"/>
      <c r="X38" s="744">
        <v>96</v>
      </c>
      <c r="Y38" s="745"/>
      <c r="Z38" s="331">
        <f t="shared" ref="Z38:Z39" si="37">SUM(X38-AD38)</f>
        <v>80</v>
      </c>
      <c r="AA38" s="331"/>
      <c r="AB38" s="331"/>
      <c r="AC38" s="794"/>
      <c r="AD38" s="320">
        <v>16</v>
      </c>
      <c r="AE38" s="321"/>
      <c r="AF38" s="697">
        <v>8</v>
      </c>
      <c r="AG38" s="697"/>
      <c r="AH38" s="697">
        <v>8</v>
      </c>
      <c r="AI38" s="697"/>
      <c r="AJ38" s="718"/>
      <c r="AK38" s="719"/>
      <c r="AL38" s="437">
        <v>8</v>
      </c>
      <c r="AM38" s="702"/>
      <c r="AN38" s="436">
        <v>8</v>
      </c>
      <c r="AO38" s="702"/>
      <c r="AP38" s="436">
        <v>1</v>
      </c>
      <c r="AQ38" s="437"/>
      <c r="AR38" s="380"/>
      <c r="AS38" s="381"/>
      <c r="AT38" s="401"/>
      <c r="AU38" s="381"/>
      <c r="AV38" s="401"/>
      <c r="AW38" s="725"/>
      <c r="AX38" s="437"/>
      <c r="AY38" s="702"/>
      <c r="AZ38" s="436"/>
      <c r="BA38" s="702"/>
      <c r="BB38" s="436"/>
      <c r="BC38" s="437"/>
      <c r="BD38" s="380"/>
      <c r="BE38" s="381"/>
      <c r="BF38" s="401"/>
      <c r="BG38" s="381"/>
      <c r="BH38" s="668"/>
      <c r="BI38" s="669"/>
      <c r="BJ38" s="459"/>
      <c r="BK38" s="459"/>
      <c r="BL38" s="459"/>
      <c r="BM38" s="459"/>
      <c r="BN38" s="5"/>
      <c r="BO38" s="5"/>
      <c r="BP38" s="5"/>
      <c r="BQ38" s="704"/>
      <c r="BR38" s="704"/>
      <c r="BS38" s="704"/>
      <c r="BT38" s="17"/>
      <c r="BU38" s="17"/>
      <c r="BV38" s="17"/>
      <c r="BW38" s="17"/>
      <c r="BX38" s="705"/>
      <c r="BY38" s="17"/>
      <c r="BZ38" s="17"/>
      <c r="CA38" s="17"/>
      <c r="CB38" s="706"/>
      <c r="CC38" s="17"/>
      <c r="CD38" s="17"/>
      <c r="CE38" s="17"/>
      <c r="CF38" s="17"/>
      <c r="CG38" s="17"/>
      <c r="CH38" s="17"/>
      <c r="CI38" s="17"/>
      <c r="CJ38" s="17"/>
      <c r="CK38" s="706"/>
      <c r="CL38" s="17"/>
      <c r="CM38" s="17"/>
      <c r="CN38" s="17"/>
      <c r="CO38" s="705"/>
      <c r="CP38" s="17"/>
      <c r="CQ38" s="17"/>
      <c r="CR38" s="17"/>
      <c r="CS38" s="705"/>
      <c r="CT38" s="17"/>
      <c r="CU38" s="17"/>
      <c r="CV38" s="17"/>
      <c r="CW38" s="17"/>
      <c r="CX38" s="705"/>
      <c r="CY38" s="17"/>
      <c r="CZ38" s="17"/>
      <c r="DA38" s="17"/>
      <c r="DB38" s="705"/>
      <c r="DC38" s="17"/>
      <c r="DD38" s="17"/>
      <c r="DE38" s="17"/>
      <c r="DF38" s="17"/>
      <c r="DG38" s="17"/>
      <c r="DH38" s="17"/>
      <c r="DI38" s="17"/>
      <c r="DJ38" s="17"/>
      <c r="DK38" s="705"/>
      <c r="DL38" s="17"/>
      <c r="DM38" s="17"/>
      <c r="DN38" s="17"/>
      <c r="DO38" s="705"/>
      <c r="DP38" s="17"/>
      <c r="DQ38" s="17"/>
      <c r="DR38" s="17"/>
      <c r="DS38" s="17"/>
      <c r="DT38" s="704"/>
      <c r="DU38" s="704"/>
      <c r="DV38" s="727"/>
      <c r="DW38" s="727"/>
      <c r="DX38" s="727"/>
      <c r="DY38" s="704"/>
      <c r="DZ38" s="704"/>
      <c r="EA38" s="704"/>
      <c r="EB38" s="704"/>
      <c r="EC38" s="726"/>
      <c r="ED38" s="726"/>
      <c r="EE38" s="704"/>
      <c r="EF38" s="704"/>
      <c r="EG38" s="704"/>
      <c r="EH38" s="704"/>
      <c r="EI38" s="704"/>
      <c r="EJ38" s="704"/>
      <c r="EK38" s="704"/>
      <c r="EL38" s="704"/>
    </row>
    <row r="39" spans="1:142" ht="21" customHeight="1" thickBot="1" x14ac:dyDescent="0.35">
      <c r="A39" s="606" t="s">
        <v>27</v>
      </c>
      <c r="B39" s="607"/>
      <c r="C39" s="270" t="s">
        <v>28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2"/>
      <c r="N39" s="566"/>
      <c r="O39" s="511"/>
      <c r="P39" s="554" t="s">
        <v>91</v>
      </c>
      <c r="Q39" s="555"/>
      <c r="R39" s="554"/>
      <c r="S39" s="555"/>
      <c r="T39" s="510"/>
      <c r="U39" s="511"/>
      <c r="V39" s="775">
        <v>1</v>
      </c>
      <c r="W39" s="510"/>
      <c r="X39" s="763">
        <v>48</v>
      </c>
      <c r="Y39" s="764"/>
      <c r="Z39" s="331">
        <f t="shared" si="37"/>
        <v>40</v>
      </c>
      <c r="AA39" s="331"/>
      <c r="AB39" s="764"/>
      <c r="AC39" s="795"/>
      <c r="AD39" s="758">
        <v>8</v>
      </c>
      <c r="AE39" s="759"/>
      <c r="AF39" s="759">
        <v>8</v>
      </c>
      <c r="AG39" s="759"/>
      <c r="AH39" s="759"/>
      <c r="AI39" s="759"/>
      <c r="AJ39" s="715"/>
      <c r="AK39" s="716"/>
      <c r="AL39" s="439"/>
      <c r="AM39" s="720"/>
      <c r="AN39" s="438"/>
      <c r="AO39" s="720"/>
      <c r="AP39" s="438"/>
      <c r="AQ39" s="439"/>
      <c r="AR39" s="383">
        <v>8</v>
      </c>
      <c r="AS39" s="384"/>
      <c r="AT39" s="452"/>
      <c r="AU39" s="384"/>
      <c r="AV39" s="452">
        <v>1</v>
      </c>
      <c r="AW39" s="724"/>
      <c r="AX39" s="439"/>
      <c r="AY39" s="720"/>
      <c r="AZ39" s="438"/>
      <c r="BA39" s="720"/>
      <c r="BB39" s="438"/>
      <c r="BC39" s="439"/>
      <c r="BD39" s="383"/>
      <c r="BE39" s="384"/>
      <c r="BF39" s="452"/>
      <c r="BG39" s="384"/>
      <c r="BH39" s="656"/>
      <c r="BI39" s="657"/>
      <c r="BJ39" s="459"/>
      <c r="BK39" s="459"/>
      <c r="BL39" s="459"/>
      <c r="BM39" s="459"/>
      <c r="BN39" s="5"/>
      <c r="BO39" s="5"/>
      <c r="BP39" s="5"/>
      <c r="BQ39" s="704"/>
      <c r="BR39" s="704"/>
      <c r="BS39" s="704"/>
      <c r="BT39" s="17"/>
      <c r="BU39" s="17"/>
      <c r="BV39" s="17"/>
      <c r="BW39" s="17"/>
      <c r="BX39" s="705"/>
      <c r="BY39" s="17"/>
      <c r="BZ39" s="17"/>
      <c r="CA39" s="17"/>
      <c r="CB39" s="706"/>
      <c r="CC39" s="17"/>
      <c r="CD39" s="17"/>
      <c r="CE39" s="17"/>
      <c r="CF39" s="17"/>
      <c r="CG39" s="17"/>
      <c r="CH39" s="17"/>
      <c r="CI39" s="17"/>
      <c r="CJ39" s="17"/>
      <c r="CK39" s="706"/>
      <c r="CL39" s="17"/>
      <c r="CM39" s="17"/>
      <c r="CN39" s="17"/>
      <c r="CO39" s="705"/>
      <c r="CP39" s="17"/>
      <c r="CQ39" s="17"/>
      <c r="CR39" s="17"/>
      <c r="CS39" s="705"/>
      <c r="CT39" s="17"/>
      <c r="CU39" s="17"/>
      <c r="CV39" s="17"/>
      <c r="CW39" s="17"/>
      <c r="CX39" s="705"/>
      <c r="CY39" s="17"/>
      <c r="CZ39" s="17"/>
      <c r="DA39" s="17"/>
      <c r="DB39" s="705"/>
      <c r="DC39" s="17"/>
      <c r="DD39" s="17"/>
      <c r="DE39" s="17"/>
      <c r="DF39" s="17"/>
      <c r="DG39" s="17"/>
      <c r="DH39" s="17"/>
      <c r="DI39" s="17"/>
      <c r="DJ39" s="17"/>
      <c r="DK39" s="705"/>
      <c r="DL39" s="17"/>
      <c r="DM39" s="17"/>
      <c r="DN39" s="17"/>
      <c r="DO39" s="705"/>
      <c r="DP39" s="17"/>
      <c r="DQ39" s="17"/>
      <c r="DR39" s="17"/>
      <c r="DS39" s="17"/>
      <c r="DT39" s="704"/>
      <c r="DU39" s="704"/>
      <c r="DV39" s="727"/>
      <c r="DW39" s="727"/>
      <c r="DX39" s="727"/>
      <c r="DY39" s="704"/>
      <c r="DZ39" s="704"/>
      <c r="EA39" s="704"/>
      <c r="EB39" s="704"/>
      <c r="EC39" s="726"/>
      <c r="ED39" s="726"/>
      <c r="EE39" s="704"/>
      <c r="EF39" s="704"/>
      <c r="EG39" s="704"/>
      <c r="EH39" s="704"/>
      <c r="EI39" s="704"/>
      <c r="EJ39" s="704"/>
      <c r="EK39" s="704"/>
      <c r="EL39" s="704"/>
    </row>
    <row r="40" spans="1:142" ht="21" thickBot="1" x14ac:dyDescent="0.35">
      <c r="A40" s="571" t="s">
        <v>29</v>
      </c>
      <c r="B40" s="572"/>
      <c r="C40" s="273" t="s">
        <v>30</v>
      </c>
      <c r="D40" s="274"/>
      <c r="E40" s="274"/>
      <c r="F40" s="274"/>
      <c r="G40" s="274"/>
      <c r="H40" s="274"/>
      <c r="I40" s="274"/>
      <c r="J40" s="274"/>
      <c r="K40" s="274"/>
      <c r="L40" s="274"/>
      <c r="M40" s="275"/>
      <c r="N40" s="567"/>
      <c r="O40" s="568"/>
      <c r="P40" s="330"/>
      <c r="Q40" s="556"/>
      <c r="R40" s="330"/>
      <c r="S40" s="556"/>
      <c r="T40" s="330"/>
      <c r="U40" s="556"/>
      <c r="V40" s="776">
        <f>SUM(V41,V54)</f>
        <v>24</v>
      </c>
      <c r="W40" s="777"/>
      <c r="X40" s="765">
        <f>SUM(X41,X54)</f>
        <v>3744</v>
      </c>
      <c r="Y40" s="766"/>
      <c r="Z40" s="754">
        <f>SUM(Z41,Z54)</f>
        <v>3194</v>
      </c>
      <c r="AA40" s="754"/>
      <c r="AB40" s="754">
        <f>SUM(AB41,AB54)</f>
        <v>900</v>
      </c>
      <c r="AC40" s="760"/>
      <c r="AD40" s="317">
        <f>SUM(AD41,AD54)</f>
        <v>550</v>
      </c>
      <c r="AE40" s="717"/>
      <c r="AF40" s="317">
        <f>SUM(AF41,AF54)</f>
        <v>379</v>
      </c>
      <c r="AG40" s="317"/>
      <c r="AH40" s="317">
        <f>SUM(AH41,AH54)</f>
        <v>161</v>
      </c>
      <c r="AI40" s="317"/>
      <c r="AJ40" s="722">
        <f>SUM(AJ41,AJ54)</f>
        <v>10</v>
      </c>
      <c r="AK40" s="723"/>
      <c r="AL40" s="430">
        <f>SUM(AL41,AL54)</f>
        <v>75</v>
      </c>
      <c r="AM40" s="731"/>
      <c r="AN40" s="429">
        <f>SUM(AN41,AN54)</f>
        <v>49</v>
      </c>
      <c r="AO40" s="731"/>
      <c r="AP40" s="429">
        <f>SUM(AP41,AP54)</f>
        <v>5</v>
      </c>
      <c r="AQ40" s="430"/>
      <c r="AR40" s="444">
        <f>SUM(AR41,AR54)</f>
        <v>102</v>
      </c>
      <c r="AS40" s="445"/>
      <c r="AT40" s="660">
        <f>SUM(AT41,AT54)</f>
        <v>28</v>
      </c>
      <c r="AU40" s="445"/>
      <c r="AV40" s="660">
        <f>SUM(AV41,AV54)</f>
        <v>7</v>
      </c>
      <c r="AW40" s="677"/>
      <c r="AX40" s="430">
        <f>SUM(AX41,AX54)</f>
        <v>111</v>
      </c>
      <c r="AY40" s="731"/>
      <c r="AZ40" s="429">
        <f>SUM(AZ41,AZ54)</f>
        <v>39</v>
      </c>
      <c r="BA40" s="731"/>
      <c r="BB40" s="429">
        <f>SUM(BB41,BB54)</f>
        <v>8</v>
      </c>
      <c r="BC40" s="430"/>
      <c r="BD40" s="444">
        <f>SUM(BD41,BD54)</f>
        <v>91</v>
      </c>
      <c r="BE40" s="445"/>
      <c r="BF40" s="660">
        <f>SUM(BF41,BF54)</f>
        <v>55</v>
      </c>
      <c r="BG40" s="445"/>
      <c r="BH40" s="379">
        <f>SUM(BH41,BH54)</f>
        <v>4</v>
      </c>
      <c r="BI40" s="667"/>
      <c r="BJ40" s="458"/>
      <c r="BK40" s="458"/>
      <c r="BL40" s="458"/>
      <c r="BM40" s="458"/>
      <c r="BN40" s="28"/>
      <c r="BO40" s="5"/>
      <c r="BP40" s="5"/>
      <c r="BQ40" s="704"/>
      <c r="BR40" s="704"/>
      <c r="BS40" s="704"/>
      <c r="BT40" s="30"/>
      <c r="BU40" s="29"/>
      <c r="BV40" s="30"/>
      <c r="BW40" s="29"/>
      <c r="BX40" s="705"/>
      <c r="BY40" s="30"/>
      <c r="BZ40" s="29"/>
      <c r="CA40" s="30"/>
      <c r="CB40" s="706"/>
      <c r="CC40" s="30"/>
      <c r="CD40" s="29"/>
      <c r="CE40" s="30"/>
      <c r="CF40" s="29"/>
      <c r="CG40" s="30"/>
      <c r="CH40" s="29"/>
      <c r="CI40" s="30"/>
      <c r="CJ40" s="30"/>
      <c r="CK40" s="706"/>
      <c r="CL40" s="30"/>
      <c r="CM40" s="29"/>
      <c r="CN40" s="30"/>
      <c r="CO40" s="705"/>
      <c r="CP40" s="17"/>
      <c r="CQ40" s="30"/>
      <c r="CR40" s="30"/>
      <c r="CS40" s="705"/>
      <c r="CT40" s="17"/>
      <c r="CU40" s="30"/>
      <c r="CV40" s="30"/>
      <c r="CW40" s="30"/>
      <c r="CX40" s="705"/>
      <c r="CY40" s="31"/>
      <c r="CZ40" s="31"/>
      <c r="DA40" s="31"/>
      <c r="DB40" s="705"/>
      <c r="DC40" s="31"/>
      <c r="DD40" s="30"/>
      <c r="DE40" s="30"/>
      <c r="DF40" s="30"/>
      <c r="DG40" s="30"/>
      <c r="DH40" s="17"/>
      <c r="DI40" s="30"/>
      <c r="DJ40" s="30"/>
      <c r="DK40" s="705"/>
      <c r="DL40" s="30"/>
      <c r="DM40" s="17"/>
      <c r="DN40" s="30"/>
      <c r="DO40" s="705"/>
      <c r="DP40" s="17"/>
      <c r="DQ40" s="30"/>
      <c r="DR40" s="30"/>
      <c r="DS40" s="17"/>
      <c r="DT40" s="704"/>
      <c r="DU40" s="704"/>
      <c r="DV40" s="727"/>
      <c r="DW40" s="727"/>
      <c r="DX40" s="727"/>
      <c r="DY40" s="704"/>
      <c r="DZ40" s="704"/>
      <c r="EA40" s="704"/>
      <c r="EB40" s="704"/>
      <c r="EC40" s="726"/>
      <c r="ED40" s="726"/>
      <c r="EE40" s="704"/>
      <c r="EF40" s="704"/>
      <c r="EG40" s="704"/>
      <c r="EH40" s="704"/>
      <c r="EI40" s="704"/>
      <c r="EJ40" s="704"/>
      <c r="EK40" s="704"/>
      <c r="EL40" s="704"/>
    </row>
    <row r="41" spans="1:142" ht="21.75" customHeight="1" thickBot="1" x14ac:dyDescent="0.35">
      <c r="A41" s="639" t="s">
        <v>31</v>
      </c>
      <c r="B41" s="640"/>
      <c r="C41" s="276" t="s">
        <v>32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8"/>
      <c r="N41" s="565" t="s">
        <v>146</v>
      </c>
      <c r="O41" s="505"/>
      <c r="P41" s="504" t="s">
        <v>163</v>
      </c>
      <c r="Q41" s="505"/>
      <c r="R41" s="504" t="s">
        <v>163</v>
      </c>
      <c r="S41" s="505"/>
      <c r="T41" s="504"/>
      <c r="U41" s="505"/>
      <c r="V41" s="776">
        <f>SUM(V42:W53)</f>
        <v>13</v>
      </c>
      <c r="W41" s="777"/>
      <c r="X41" s="765">
        <f>SUM(X42:Y53)</f>
        <v>1573</v>
      </c>
      <c r="Y41" s="766"/>
      <c r="Z41" s="754">
        <f>SUM(Z42:AA53)</f>
        <v>1311</v>
      </c>
      <c r="AA41" s="754"/>
      <c r="AB41" s="766">
        <f>SUM(AB42:AC53)</f>
        <v>0</v>
      </c>
      <c r="AC41" s="796"/>
      <c r="AD41" s="687">
        <f>SUM(AD42:AE53)</f>
        <v>262</v>
      </c>
      <c r="AE41" s="688"/>
      <c r="AF41" s="687">
        <f>SUM(AF42:AG53)</f>
        <v>182</v>
      </c>
      <c r="AG41" s="687"/>
      <c r="AH41" s="687">
        <f>SUM(AH42:AI53)</f>
        <v>80</v>
      </c>
      <c r="AI41" s="687"/>
      <c r="AJ41" s="687">
        <f>SUM(AJ42:AK53)</f>
        <v>0</v>
      </c>
      <c r="AK41" s="688"/>
      <c r="AL41" s="824">
        <f>SUM(AL42:AM53)</f>
        <v>75</v>
      </c>
      <c r="AM41" s="693"/>
      <c r="AN41" s="693">
        <f>SUM(AN42:AO53)</f>
        <v>49</v>
      </c>
      <c r="AO41" s="693"/>
      <c r="AP41" s="693">
        <f>SUM(AP42:AQ53)</f>
        <v>5</v>
      </c>
      <c r="AQ41" s="694"/>
      <c r="AR41" s="446">
        <f>SUM(AR42:AS53)</f>
        <v>62</v>
      </c>
      <c r="AS41" s="447"/>
      <c r="AT41" s="447">
        <f>SUM(AT42:AU53)</f>
        <v>18</v>
      </c>
      <c r="AU41" s="447"/>
      <c r="AV41" s="447">
        <f>SUM(AV42:AW53)</f>
        <v>4</v>
      </c>
      <c r="AW41" s="686"/>
      <c r="AX41" s="824">
        <f>SUM(AX42:AY53)</f>
        <v>45</v>
      </c>
      <c r="AY41" s="693"/>
      <c r="AZ41" s="693">
        <f>SUM(AZ42:BA53)</f>
        <v>13</v>
      </c>
      <c r="BA41" s="693"/>
      <c r="BB41" s="693">
        <f>SUM(BB42:BC53)</f>
        <v>4</v>
      </c>
      <c r="BC41" s="694"/>
      <c r="BD41" s="446">
        <f>SUM(BD42:BE53)</f>
        <v>0</v>
      </c>
      <c r="BE41" s="447"/>
      <c r="BF41" s="447">
        <f>SUM(BF42:BG53)</f>
        <v>0</v>
      </c>
      <c r="BG41" s="447"/>
      <c r="BH41" s="447">
        <f>SUM(BH42:BI53)</f>
        <v>0</v>
      </c>
      <c r="BI41" s="686"/>
      <c r="BJ41" s="458"/>
      <c r="BK41" s="458"/>
      <c r="BL41" s="458"/>
      <c r="BM41" s="458"/>
      <c r="BN41" s="28"/>
      <c r="BO41" s="5"/>
      <c r="BP41" s="5"/>
      <c r="BQ41" s="708"/>
      <c r="BR41" s="708"/>
      <c r="BS41" s="708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8"/>
      <c r="DW41" s="18"/>
      <c r="DX41" s="17"/>
      <c r="DY41" s="17"/>
      <c r="DZ41" s="17"/>
      <c r="EA41" s="18"/>
      <c r="EB41" s="18"/>
      <c r="EC41" s="17"/>
      <c r="ED41" s="17"/>
      <c r="EE41" s="17"/>
      <c r="EF41" s="289"/>
      <c r="EG41" s="289"/>
      <c r="EH41" s="289"/>
      <c r="EI41" s="289"/>
      <c r="EJ41" s="17"/>
      <c r="EK41" s="17"/>
      <c r="EL41" s="17"/>
    </row>
    <row r="42" spans="1:142" ht="20.25" x14ac:dyDescent="0.3">
      <c r="A42" s="641" t="s">
        <v>33</v>
      </c>
      <c r="B42" s="642"/>
      <c r="C42" s="267" t="s">
        <v>34</v>
      </c>
      <c r="D42" s="268"/>
      <c r="E42" s="268"/>
      <c r="F42" s="268"/>
      <c r="G42" s="268"/>
      <c r="H42" s="268"/>
      <c r="I42" s="268"/>
      <c r="J42" s="268"/>
      <c r="K42" s="268"/>
      <c r="L42" s="268"/>
      <c r="M42" s="269"/>
      <c r="N42" s="562" t="s">
        <v>93</v>
      </c>
      <c r="O42" s="553"/>
      <c r="P42" s="552"/>
      <c r="Q42" s="553"/>
      <c r="R42" s="552"/>
      <c r="S42" s="553"/>
      <c r="T42" s="552"/>
      <c r="U42" s="553"/>
      <c r="V42" s="767">
        <v>2</v>
      </c>
      <c r="W42" s="552"/>
      <c r="X42" s="744">
        <v>180</v>
      </c>
      <c r="Y42" s="745"/>
      <c r="Z42" s="331">
        <f t="shared" ref="Z42:Z53" si="38">SUM(X42-AD42)</f>
        <v>144</v>
      </c>
      <c r="AA42" s="331"/>
      <c r="AB42" s="331"/>
      <c r="AC42" s="794"/>
      <c r="AD42" s="320">
        <v>36</v>
      </c>
      <c r="AE42" s="321"/>
      <c r="AF42" s="321"/>
      <c r="AG42" s="321"/>
      <c r="AH42" s="321">
        <v>36</v>
      </c>
      <c r="AI42" s="321"/>
      <c r="AJ42" s="718"/>
      <c r="AK42" s="719"/>
      <c r="AL42" s="437"/>
      <c r="AM42" s="702"/>
      <c r="AN42" s="436">
        <v>36</v>
      </c>
      <c r="AO42" s="702"/>
      <c r="AP42" s="436">
        <v>2</v>
      </c>
      <c r="AQ42" s="437"/>
      <c r="AR42" s="380"/>
      <c r="AS42" s="381"/>
      <c r="AT42" s="401"/>
      <c r="AU42" s="381"/>
      <c r="AV42" s="401"/>
      <c r="AW42" s="725"/>
      <c r="AX42" s="437"/>
      <c r="AY42" s="702"/>
      <c r="AZ42" s="436"/>
      <c r="BA42" s="702"/>
      <c r="BB42" s="436"/>
      <c r="BC42" s="437"/>
      <c r="BD42" s="380"/>
      <c r="BE42" s="381"/>
      <c r="BF42" s="401"/>
      <c r="BG42" s="381"/>
      <c r="BH42" s="668"/>
      <c r="BI42" s="669"/>
      <c r="BJ42" s="459"/>
      <c r="BK42" s="459"/>
      <c r="BL42" s="459"/>
      <c r="BM42" s="459"/>
      <c r="BN42" s="28"/>
      <c r="BO42" s="5"/>
      <c r="BP42" s="5"/>
      <c r="BQ42" s="708"/>
      <c r="BR42" s="708"/>
      <c r="BS42" s="708"/>
      <c r="BT42" s="17"/>
      <c r="BU42" s="17"/>
      <c r="BV42" s="17"/>
      <c r="BW42" s="17"/>
      <c r="BX42" s="17"/>
      <c r="BY42" s="17"/>
      <c r="BZ42" s="31"/>
      <c r="CA42" s="31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31"/>
      <c r="CU42" s="31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31"/>
      <c r="DI42" s="31"/>
      <c r="DJ42" s="31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8"/>
      <c r="DX42" s="17"/>
      <c r="DY42" s="17"/>
      <c r="DZ42" s="17"/>
      <c r="EA42" s="17"/>
      <c r="EB42" s="17"/>
      <c r="EC42" s="17"/>
      <c r="ED42" s="17"/>
      <c r="EE42" s="17"/>
      <c r="EF42" s="289"/>
      <c r="EG42" s="289"/>
      <c r="EH42" s="289"/>
      <c r="EI42" s="289"/>
      <c r="EJ42" s="17"/>
      <c r="EK42" s="17"/>
      <c r="EL42" s="17"/>
    </row>
    <row r="43" spans="1:142" ht="21.75" customHeight="1" x14ac:dyDescent="0.3">
      <c r="A43" s="596" t="s">
        <v>35</v>
      </c>
      <c r="B43" s="597"/>
      <c r="C43" s="264" t="s">
        <v>36</v>
      </c>
      <c r="D43" s="265"/>
      <c r="E43" s="265"/>
      <c r="F43" s="265"/>
      <c r="G43" s="265"/>
      <c r="H43" s="265"/>
      <c r="I43" s="265"/>
      <c r="J43" s="265"/>
      <c r="K43" s="265"/>
      <c r="L43" s="265"/>
      <c r="M43" s="266"/>
      <c r="N43" s="569"/>
      <c r="O43" s="570"/>
      <c r="P43" s="282" t="s">
        <v>93</v>
      </c>
      <c r="Q43" s="283"/>
      <c r="R43" s="282"/>
      <c r="S43" s="283"/>
      <c r="T43" s="282"/>
      <c r="U43" s="283"/>
      <c r="V43" s="748">
        <v>1</v>
      </c>
      <c r="W43" s="282"/>
      <c r="X43" s="749">
        <v>180</v>
      </c>
      <c r="Y43" s="750"/>
      <c r="Z43" s="331">
        <f t="shared" si="38"/>
        <v>154</v>
      </c>
      <c r="AA43" s="331"/>
      <c r="AB43" s="762"/>
      <c r="AC43" s="791"/>
      <c r="AD43" s="324">
        <v>26</v>
      </c>
      <c r="AE43" s="325"/>
      <c r="AF43" s="325">
        <v>20</v>
      </c>
      <c r="AG43" s="325"/>
      <c r="AH43" s="325">
        <v>6</v>
      </c>
      <c r="AI43" s="325"/>
      <c r="AJ43" s="698"/>
      <c r="AK43" s="699"/>
      <c r="AL43" s="390"/>
      <c r="AM43" s="721"/>
      <c r="AN43" s="389"/>
      <c r="AO43" s="721"/>
      <c r="AP43" s="389"/>
      <c r="AQ43" s="390"/>
      <c r="AR43" s="442">
        <v>20</v>
      </c>
      <c r="AS43" s="443"/>
      <c r="AT43" s="663">
        <v>6</v>
      </c>
      <c r="AU43" s="443"/>
      <c r="AV43" s="663">
        <v>1</v>
      </c>
      <c r="AW43" s="666"/>
      <c r="AX43" s="390"/>
      <c r="AY43" s="721"/>
      <c r="AZ43" s="389"/>
      <c r="BA43" s="721"/>
      <c r="BB43" s="389"/>
      <c r="BC43" s="390"/>
      <c r="BD43" s="442"/>
      <c r="BE43" s="443"/>
      <c r="BF43" s="663"/>
      <c r="BG43" s="443"/>
      <c r="BH43" s="658"/>
      <c r="BI43" s="659"/>
      <c r="BJ43" s="459"/>
      <c r="BK43" s="459"/>
      <c r="BL43" s="459"/>
      <c r="BM43" s="459"/>
      <c r="BN43" s="28"/>
      <c r="BO43" s="5"/>
      <c r="BP43" s="5"/>
      <c r="BQ43" s="708"/>
      <c r="BR43" s="708"/>
      <c r="BS43" s="708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31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8"/>
      <c r="DX43" s="17"/>
      <c r="DY43" s="17"/>
      <c r="DZ43" s="17"/>
      <c r="EA43" s="17"/>
      <c r="EB43" s="17"/>
      <c r="EC43" s="17"/>
      <c r="ED43" s="17"/>
      <c r="EE43" s="17"/>
      <c r="EF43" s="289"/>
      <c r="EG43" s="289"/>
      <c r="EH43" s="289"/>
      <c r="EI43" s="289"/>
      <c r="EJ43" s="17"/>
      <c r="EK43" s="17"/>
      <c r="EL43" s="17"/>
    </row>
    <row r="44" spans="1:142" ht="33" customHeight="1" x14ac:dyDescent="0.3">
      <c r="A44" s="596" t="s">
        <v>37</v>
      </c>
      <c r="B44" s="597"/>
      <c r="C44" s="279" t="s">
        <v>38</v>
      </c>
      <c r="D44" s="280"/>
      <c r="E44" s="280"/>
      <c r="F44" s="280"/>
      <c r="G44" s="280"/>
      <c r="H44" s="280"/>
      <c r="I44" s="280"/>
      <c r="J44" s="280"/>
      <c r="K44" s="280"/>
      <c r="L44" s="280"/>
      <c r="M44" s="281"/>
      <c r="N44" s="579"/>
      <c r="O44" s="283"/>
      <c r="P44" s="282"/>
      <c r="Q44" s="283"/>
      <c r="R44" s="282" t="s">
        <v>93</v>
      </c>
      <c r="S44" s="283"/>
      <c r="T44" s="282"/>
      <c r="U44" s="283"/>
      <c r="V44" s="748">
        <v>1</v>
      </c>
      <c r="W44" s="282"/>
      <c r="X44" s="749">
        <v>90</v>
      </c>
      <c r="Y44" s="750"/>
      <c r="Z44" s="331">
        <f t="shared" si="38"/>
        <v>76</v>
      </c>
      <c r="AA44" s="331"/>
      <c r="AB44" s="762"/>
      <c r="AC44" s="791"/>
      <c r="AD44" s="324">
        <v>14</v>
      </c>
      <c r="AE44" s="325"/>
      <c r="AF44" s="325">
        <v>11</v>
      </c>
      <c r="AG44" s="325"/>
      <c r="AH44" s="325">
        <v>3</v>
      </c>
      <c r="AI44" s="325"/>
      <c r="AJ44" s="698"/>
      <c r="AK44" s="699"/>
      <c r="AL44" s="390"/>
      <c r="AM44" s="721"/>
      <c r="AN44" s="389"/>
      <c r="AO44" s="721"/>
      <c r="AP44" s="389"/>
      <c r="AQ44" s="390"/>
      <c r="AR44" s="442"/>
      <c r="AS44" s="443"/>
      <c r="AT44" s="663"/>
      <c r="AU44" s="443"/>
      <c r="AV44" s="663"/>
      <c r="AW44" s="666"/>
      <c r="AX44" s="390">
        <v>11</v>
      </c>
      <c r="AY44" s="721"/>
      <c r="AZ44" s="389">
        <v>3</v>
      </c>
      <c r="BA44" s="721"/>
      <c r="BB44" s="389">
        <v>1</v>
      </c>
      <c r="BC44" s="390"/>
      <c r="BD44" s="442"/>
      <c r="BE44" s="443"/>
      <c r="BF44" s="663"/>
      <c r="BG44" s="443"/>
      <c r="BH44" s="658"/>
      <c r="BI44" s="659"/>
      <c r="BJ44" s="459"/>
      <c r="BK44" s="459"/>
      <c r="BL44" s="459"/>
      <c r="BM44" s="459"/>
      <c r="BN44" s="28"/>
      <c r="BO44" s="5"/>
      <c r="BP44" s="5"/>
      <c r="BQ44" s="708"/>
      <c r="BR44" s="708"/>
      <c r="BS44" s="708"/>
      <c r="BT44" s="17"/>
      <c r="BU44" s="17"/>
      <c r="BV44" s="17"/>
      <c r="BW44" s="17"/>
      <c r="BX44" s="17"/>
      <c r="BY44" s="31"/>
      <c r="BZ44" s="31"/>
      <c r="CA44" s="31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31"/>
      <c r="DI44" s="31"/>
      <c r="DJ44" s="31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8"/>
      <c r="DX44" s="17"/>
      <c r="DY44" s="17"/>
      <c r="DZ44" s="17"/>
      <c r="EA44" s="17"/>
      <c r="EB44" s="17"/>
      <c r="EC44" s="17"/>
      <c r="ED44" s="17"/>
      <c r="EE44" s="17"/>
      <c r="EF44" s="289"/>
      <c r="EG44" s="289"/>
      <c r="EH44" s="289"/>
      <c r="EI44" s="289"/>
      <c r="EJ44" s="17"/>
      <c r="EK44" s="17"/>
      <c r="EL44" s="17"/>
    </row>
    <row r="45" spans="1:142" ht="20.25" x14ac:dyDescent="0.3">
      <c r="A45" s="604" t="s">
        <v>39</v>
      </c>
      <c r="B45" s="605"/>
      <c r="C45" s="264" t="s">
        <v>40</v>
      </c>
      <c r="D45" s="265"/>
      <c r="E45" s="265"/>
      <c r="F45" s="265"/>
      <c r="G45" s="265"/>
      <c r="H45" s="265"/>
      <c r="I45" s="265"/>
      <c r="J45" s="265"/>
      <c r="K45" s="265"/>
      <c r="L45" s="265"/>
      <c r="M45" s="266"/>
      <c r="N45" s="563" t="s">
        <v>93</v>
      </c>
      <c r="O45" s="327"/>
      <c r="P45" s="326"/>
      <c r="Q45" s="327"/>
      <c r="R45" s="326"/>
      <c r="S45" s="327"/>
      <c r="T45" s="326"/>
      <c r="U45" s="327"/>
      <c r="V45" s="328">
        <v>1</v>
      </c>
      <c r="W45" s="326"/>
      <c r="X45" s="749">
        <v>150</v>
      </c>
      <c r="Y45" s="750"/>
      <c r="Z45" s="331">
        <f t="shared" si="38"/>
        <v>124</v>
      </c>
      <c r="AA45" s="331"/>
      <c r="AB45" s="762"/>
      <c r="AC45" s="791"/>
      <c r="AD45" s="324">
        <v>26</v>
      </c>
      <c r="AE45" s="325"/>
      <c r="AF45" s="427">
        <v>22</v>
      </c>
      <c r="AG45" s="427"/>
      <c r="AH45" s="427">
        <v>4</v>
      </c>
      <c r="AI45" s="427"/>
      <c r="AJ45" s="698"/>
      <c r="AK45" s="699"/>
      <c r="AL45" s="390">
        <v>22</v>
      </c>
      <c r="AM45" s="721"/>
      <c r="AN45" s="389">
        <v>4</v>
      </c>
      <c r="AO45" s="721"/>
      <c r="AP45" s="389">
        <v>1</v>
      </c>
      <c r="AQ45" s="390"/>
      <c r="AR45" s="442"/>
      <c r="AS45" s="443"/>
      <c r="AT45" s="663"/>
      <c r="AU45" s="443"/>
      <c r="AV45" s="663"/>
      <c r="AW45" s="666"/>
      <c r="AX45" s="390"/>
      <c r="AY45" s="721"/>
      <c r="AZ45" s="389"/>
      <c r="BA45" s="721"/>
      <c r="BB45" s="389"/>
      <c r="BC45" s="390"/>
      <c r="BD45" s="442"/>
      <c r="BE45" s="443"/>
      <c r="BF45" s="663"/>
      <c r="BG45" s="443"/>
      <c r="BH45" s="658"/>
      <c r="BI45" s="659"/>
      <c r="BJ45" s="459"/>
      <c r="BK45" s="459"/>
      <c r="BL45" s="459"/>
      <c r="BM45" s="459"/>
      <c r="BN45" s="28"/>
      <c r="BO45" s="5"/>
      <c r="BP45" s="5"/>
      <c r="BQ45" s="708"/>
      <c r="BR45" s="708"/>
      <c r="BS45" s="708"/>
      <c r="BT45" s="17"/>
      <c r="BU45" s="17"/>
      <c r="BV45" s="17"/>
      <c r="BW45" s="17"/>
      <c r="BX45" s="17"/>
      <c r="BY45" s="31"/>
      <c r="BZ45" s="31"/>
      <c r="CA45" s="31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31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8"/>
      <c r="DX45" s="17"/>
      <c r="DY45" s="17"/>
      <c r="DZ45" s="17"/>
      <c r="EA45" s="17"/>
      <c r="EB45" s="17"/>
      <c r="EC45" s="17"/>
      <c r="ED45" s="17"/>
      <c r="EE45" s="17"/>
      <c r="EF45" s="289"/>
      <c r="EG45" s="289"/>
      <c r="EH45" s="289"/>
      <c r="EI45" s="289"/>
      <c r="EJ45" s="17"/>
      <c r="EK45" s="17"/>
      <c r="EL45" s="17"/>
    </row>
    <row r="46" spans="1:142" ht="20.25" x14ac:dyDescent="0.3">
      <c r="A46" s="604" t="s">
        <v>41</v>
      </c>
      <c r="B46" s="605"/>
      <c r="C46" s="264" t="s">
        <v>42</v>
      </c>
      <c r="D46" s="265"/>
      <c r="E46" s="265"/>
      <c r="F46" s="265"/>
      <c r="G46" s="265"/>
      <c r="H46" s="265"/>
      <c r="I46" s="265"/>
      <c r="J46" s="265"/>
      <c r="K46" s="265"/>
      <c r="L46" s="265"/>
      <c r="M46" s="266"/>
      <c r="N46" s="563" t="s">
        <v>93</v>
      </c>
      <c r="O46" s="327"/>
      <c r="P46" s="326" t="s">
        <v>93</v>
      </c>
      <c r="Q46" s="327"/>
      <c r="R46" s="326"/>
      <c r="S46" s="327"/>
      <c r="T46" s="326"/>
      <c r="U46" s="327"/>
      <c r="V46" s="328">
        <v>1</v>
      </c>
      <c r="W46" s="326"/>
      <c r="X46" s="749">
        <v>270</v>
      </c>
      <c r="Y46" s="750"/>
      <c r="Z46" s="331">
        <f t="shared" si="38"/>
        <v>224</v>
      </c>
      <c r="AA46" s="331"/>
      <c r="AB46" s="762"/>
      <c r="AC46" s="791"/>
      <c r="AD46" s="324">
        <v>46</v>
      </c>
      <c r="AE46" s="325"/>
      <c r="AF46" s="427">
        <v>42</v>
      </c>
      <c r="AG46" s="427"/>
      <c r="AH46" s="427">
        <v>4</v>
      </c>
      <c r="AI46" s="427"/>
      <c r="AJ46" s="698"/>
      <c r="AK46" s="699"/>
      <c r="AL46" s="390">
        <v>16</v>
      </c>
      <c r="AM46" s="721"/>
      <c r="AN46" s="389">
        <v>2</v>
      </c>
      <c r="AO46" s="721"/>
      <c r="AP46" s="389"/>
      <c r="AQ46" s="390"/>
      <c r="AR46" s="442">
        <v>26</v>
      </c>
      <c r="AS46" s="443"/>
      <c r="AT46" s="663">
        <v>2</v>
      </c>
      <c r="AU46" s="443"/>
      <c r="AV46" s="663">
        <v>1</v>
      </c>
      <c r="AW46" s="666"/>
      <c r="AX46" s="390"/>
      <c r="AY46" s="721"/>
      <c r="AZ46" s="389"/>
      <c r="BA46" s="721"/>
      <c r="BB46" s="389"/>
      <c r="BC46" s="390"/>
      <c r="BD46" s="442"/>
      <c r="BE46" s="443"/>
      <c r="BF46" s="663"/>
      <c r="BG46" s="443"/>
      <c r="BH46" s="658"/>
      <c r="BI46" s="659"/>
      <c r="BJ46" s="459"/>
      <c r="BK46" s="459"/>
      <c r="BL46" s="459"/>
      <c r="BM46" s="459"/>
      <c r="BN46" s="28"/>
      <c r="BO46" s="5"/>
      <c r="BP46" s="5"/>
      <c r="BQ46" s="708"/>
      <c r="BR46" s="708"/>
      <c r="BS46" s="708"/>
      <c r="BT46" s="17"/>
      <c r="BU46" s="17"/>
      <c r="BV46" s="17"/>
      <c r="BW46" s="17"/>
      <c r="BX46" s="17"/>
      <c r="BY46" s="31"/>
      <c r="BZ46" s="31"/>
      <c r="CA46" s="31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31"/>
      <c r="DI46" s="31"/>
      <c r="DJ46" s="31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8"/>
      <c r="DX46" s="17"/>
      <c r="DY46" s="17"/>
      <c r="DZ46" s="17"/>
      <c r="EA46" s="17"/>
      <c r="EB46" s="17"/>
      <c r="EC46" s="17"/>
      <c r="ED46" s="31"/>
      <c r="EE46" s="31"/>
      <c r="EF46" s="708"/>
      <c r="EG46" s="708"/>
      <c r="EH46" s="708"/>
      <c r="EI46" s="708"/>
      <c r="EJ46" s="31"/>
      <c r="EK46" s="31"/>
      <c r="EL46" s="31"/>
    </row>
    <row r="47" spans="1:142" ht="45" customHeight="1" x14ac:dyDescent="0.3">
      <c r="A47" s="594" t="s">
        <v>43</v>
      </c>
      <c r="B47" s="595"/>
      <c r="C47" s="279" t="s">
        <v>44</v>
      </c>
      <c r="D47" s="280"/>
      <c r="E47" s="280"/>
      <c r="F47" s="280"/>
      <c r="G47" s="280"/>
      <c r="H47" s="280"/>
      <c r="I47" s="280"/>
      <c r="J47" s="280"/>
      <c r="K47" s="280"/>
      <c r="L47" s="280"/>
      <c r="M47" s="281"/>
      <c r="N47" s="579"/>
      <c r="O47" s="283"/>
      <c r="P47" s="282" t="s">
        <v>93</v>
      </c>
      <c r="Q47" s="283"/>
      <c r="R47" s="282"/>
      <c r="S47" s="283"/>
      <c r="T47" s="282"/>
      <c r="U47" s="283"/>
      <c r="V47" s="748">
        <v>1</v>
      </c>
      <c r="W47" s="282"/>
      <c r="X47" s="761">
        <v>105</v>
      </c>
      <c r="Y47" s="762"/>
      <c r="Z47" s="331">
        <f t="shared" si="38"/>
        <v>89</v>
      </c>
      <c r="AA47" s="331"/>
      <c r="AB47" s="762"/>
      <c r="AC47" s="791"/>
      <c r="AD47" s="324">
        <v>16</v>
      </c>
      <c r="AE47" s="325"/>
      <c r="AF47" s="325">
        <v>8</v>
      </c>
      <c r="AG47" s="325"/>
      <c r="AH47" s="325">
        <v>8</v>
      </c>
      <c r="AI47" s="325"/>
      <c r="AJ47" s="698"/>
      <c r="AK47" s="699"/>
      <c r="AL47" s="390"/>
      <c r="AM47" s="721"/>
      <c r="AN47" s="389"/>
      <c r="AO47" s="721"/>
      <c r="AP47" s="389"/>
      <c r="AQ47" s="390"/>
      <c r="AR47" s="442">
        <v>8</v>
      </c>
      <c r="AS47" s="443"/>
      <c r="AT47" s="663">
        <v>8</v>
      </c>
      <c r="AU47" s="443"/>
      <c r="AV47" s="663">
        <v>1</v>
      </c>
      <c r="AW47" s="666"/>
      <c r="AX47" s="390"/>
      <c r="AY47" s="721"/>
      <c r="AZ47" s="389"/>
      <c r="BA47" s="721"/>
      <c r="BB47" s="389"/>
      <c r="BC47" s="390"/>
      <c r="BD47" s="442"/>
      <c r="BE47" s="443"/>
      <c r="BF47" s="663"/>
      <c r="BG47" s="443"/>
      <c r="BH47" s="658"/>
      <c r="BI47" s="659"/>
      <c r="BJ47" s="459"/>
      <c r="BK47" s="459"/>
      <c r="BL47" s="459"/>
      <c r="BM47" s="459"/>
      <c r="BN47" s="28"/>
      <c r="BO47" s="5"/>
      <c r="BP47" s="5"/>
      <c r="BQ47" s="31"/>
      <c r="BR47" s="708"/>
      <c r="BS47" s="708"/>
      <c r="BT47" s="17"/>
      <c r="BU47" s="17"/>
      <c r="BV47" s="17"/>
      <c r="BW47" s="17"/>
      <c r="BX47" s="31"/>
      <c r="BY47" s="31"/>
      <c r="BZ47" s="31"/>
      <c r="CA47" s="31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31"/>
      <c r="CW47" s="31"/>
      <c r="CX47" s="31"/>
      <c r="CY47" s="17"/>
      <c r="CZ47" s="17"/>
      <c r="DA47" s="17"/>
      <c r="DB47" s="17"/>
      <c r="DC47" s="17"/>
      <c r="DD47" s="17"/>
      <c r="DE47" s="17"/>
      <c r="DF47" s="17"/>
      <c r="DG47" s="17"/>
      <c r="DH47" s="31"/>
      <c r="DI47" s="31"/>
      <c r="DJ47" s="31"/>
      <c r="DK47" s="708"/>
      <c r="DL47" s="708"/>
      <c r="DM47" s="708"/>
      <c r="DN47" s="708"/>
      <c r="DO47" s="708"/>
      <c r="DP47" s="708"/>
      <c r="DQ47" s="708"/>
      <c r="DR47" s="708"/>
      <c r="DS47" s="708"/>
      <c r="DT47" s="17"/>
      <c r="DU47" s="17"/>
      <c r="DV47" s="17"/>
      <c r="DW47" s="17"/>
      <c r="DX47" s="17"/>
      <c r="DY47" s="17"/>
      <c r="DZ47" s="17"/>
      <c r="EA47" s="17"/>
      <c r="EB47" s="17"/>
      <c r="EC47" s="31"/>
      <c r="ED47" s="31"/>
      <c r="EE47" s="31"/>
      <c r="EF47" s="708"/>
      <c r="EG47" s="708"/>
      <c r="EH47" s="708"/>
      <c r="EI47" s="708"/>
      <c r="EJ47" s="31"/>
      <c r="EK47" s="31"/>
      <c r="EL47" s="31"/>
    </row>
    <row r="48" spans="1:142" ht="20.25" x14ac:dyDescent="0.3">
      <c r="A48" s="604" t="s">
        <v>45</v>
      </c>
      <c r="B48" s="605"/>
      <c r="C48" s="264" t="s">
        <v>46</v>
      </c>
      <c r="D48" s="265"/>
      <c r="E48" s="265"/>
      <c r="F48" s="265"/>
      <c r="G48" s="265"/>
      <c r="H48" s="265"/>
      <c r="I48" s="265"/>
      <c r="J48" s="265"/>
      <c r="K48" s="265"/>
      <c r="L48" s="265"/>
      <c r="M48" s="266"/>
      <c r="N48" s="563" t="s">
        <v>92</v>
      </c>
      <c r="O48" s="327"/>
      <c r="P48" s="326" t="s">
        <v>93</v>
      </c>
      <c r="Q48" s="327"/>
      <c r="R48" s="326"/>
      <c r="S48" s="327"/>
      <c r="T48" s="326"/>
      <c r="U48" s="327"/>
      <c r="V48" s="328">
        <v>1</v>
      </c>
      <c r="W48" s="326"/>
      <c r="X48" s="749">
        <v>120</v>
      </c>
      <c r="Y48" s="750"/>
      <c r="Z48" s="331">
        <f t="shared" si="38"/>
        <v>102</v>
      </c>
      <c r="AA48" s="331"/>
      <c r="AB48" s="762"/>
      <c r="AC48" s="791"/>
      <c r="AD48" s="324">
        <v>18</v>
      </c>
      <c r="AE48" s="325"/>
      <c r="AF48" s="427">
        <v>16</v>
      </c>
      <c r="AG48" s="427"/>
      <c r="AH48" s="427">
        <v>2</v>
      </c>
      <c r="AI48" s="427"/>
      <c r="AJ48" s="698"/>
      <c r="AK48" s="699"/>
      <c r="AL48" s="390">
        <v>8</v>
      </c>
      <c r="AM48" s="721"/>
      <c r="AN48" s="389"/>
      <c r="AO48" s="721"/>
      <c r="AP48" s="389"/>
      <c r="AQ48" s="390"/>
      <c r="AR48" s="442">
        <v>8</v>
      </c>
      <c r="AS48" s="443"/>
      <c r="AT48" s="663">
        <v>2</v>
      </c>
      <c r="AU48" s="443"/>
      <c r="AV48" s="663">
        <v>1</v>
      </c>
      <c r="AW48" s="666"/>
      <c r="AX48" s="390"/>
      <c r="AY48" s="721"/>
      <c r="AZ48" s="389"/>
      <c r="BA48" s="721"/>
      <c r="BB48" s="389"/>
      <c r="BC48" s="390"/>
      <c r="BD48" s="442"/>
      <c r="BE48" s="443"/>
      <c r="BF48" s="663"/>
      <c r="BG48" s="443"/>
      <c r="BH48" s="658"/>
      <c r="BI48" s="659"/>
      <c r="BJ48" s="459"/>
      <c r="BK48" s="459"/>
      <c r="BL48" s="459"/>
      <c r="BM48" s="459"/>
      <c r="BN48" s="28"/>
      <c r="BO48" s="5"/>
      <c r="BP48" s="5"/>
      <c r="BQ48" s="729"/>
      <c r="BR48" s="729"/>
      <c r="BS48" s="729"/>
      <c r="BT48" s="729"/>
      <c r="BU48" s="729"/>
      <c r="BV48" s="729"/>
      <c r="BW48" s="729"/>
      <c r="BX48" s="729"/>
      <c r="BY48" s="729"/>
      <c r="BZ48" s="729"/>
      <c r="CA48" s="729"/>
      <c r="CB48" s="729"/>
      <c r="CC48" s="729"/>
      <c r="CD48" s="729"/>
      <c r="CE48" s="729"/>
      <c r="CF48" s="729"/>
      <c r="CG48" s="729"/>
      <c r="CH48" s="729"/>
      <c r="CI48" s="729"/>
      <c r="CJ48" s="729"/>
      <c r="CK48" s="729"/>
      <c r="CL48" s="729"/>
      <c r="CM48" s="729"/>
      <c r="CN48" s="729"/>
      <c r="CO48" s="729"/>
      <c r="CP48" s="729"/>
      <c r="CQ48" s="729"/>
      <c r="CR48" s="729"/>
      <c r="CS48" s="729"/>
      <c r="CT48" s="729"/>
      <c r="CU48" s="729"/>
      <c r="CV48" s="729"/>
      <c r="CW48" s="729"/>
      <c r="CX48" s="729"/>
      <c r="CY48" s="729"/>
      <c r="CZ48" s="729"/>
      <c r="DA48" s="729"/>
      <c r="DB48" s="729"/>
      <c r="DC48" s="729"/>
      <c r="DD48" s="729"/>
      <c r="DE48" s="729"/>
      <c r="DF48" s="729"/>
      <c r="DG48" s="729"/>
      <c r="DH48" s="729"/>
      <c r="DI48" s="729"/>
      <c r="DJ48" s="729"/>
      <c r="DK48" s="729"/>
      <c r="DL48" s="729"/>
      <c r="DM48" s="729"/>
      <c r="DN48" s="729"/>
      <c r="DO48" s="729"/>
      <c r="DP48" s="729"/>
      <c r="DQ48" s="729"/>
      <c r="DR48" s="729"/>
      <c r="DS48" s="729"/>
      <c r="DT48" s="289"/>
      <c r="DU48" s="708"/>
      <c r="DV48" s="708"/>
      <c r="DW48" s="708"/>
      <c r="DX48" s="708"/>
      <c r="DY48" s="708"/>
      <c r="DZ48" s="708"/>
      <c r="EA48" s="708"/>
      <c r="EB48" s="708"/>
      <c r="EC48" s="708"/>
      <c r="ED48" s="708"/>
      <c r="EE48" s="708"/>
      <c r="EF48" s="708"/>
      <c r="EG48" s="708"/>
      <c r="EH48" s="708"/>
      <c r="EI48" s="708"/>
      <c r="EJ48" s="708"/>
      <c r="EK48" s="708"/>
      <c r="EL48" s="708"/>
    </row>
    <row r="49" spans="1:142" ht="42" customHeight="1" x14ac:dyDescent="0.3">
      <c r="A49" s="596" t="s">
        <v>47</v>
      </c>
      <c r="B49" s="597"/>
      <c r="C49" s="279" t="s">
        <v>48</v>
      </c>
      <c r="D49" s="280"/>
      <c r="E49" s="280"/>
      <c r="F49" s="280"/>
      <c r="G49" s="280"/>
      <c r="H49" s="280"/>
      <c r="I49" s="280"/>
      <c r="J49" s="280"/>
      <c r="K49" s="280"/>
      <c r="L49" s="280"/>
      <c r="M49" s="281"/>
      <c r="N49" s="579" t="s">
        <v>93</v>
      </c>
      <c r="O49" s="283"/>
      <c r="P49" s="282"/>
      <c r="Q49" s="283"/>
      <c r="R49" s="282"/>
      <c r="S49" s="283"/>
      <c r="T49" s="282"/>
      <c r="U49" s="283"/>
      <c r="V49" s="748">
        <v>1</v>
      </c>
      <c r="W49" s="282"/>
      <c r="X49" s="749">
        <v>70</v>
      </c>
      <c r="Y49" s="750"/>
      <c r="Z49" s="331">
        <f t="shared" si="38"/>
        <v>56</v>
      </c>
      <c r="AA49" s="331"/>
      <c r="AB49" s="762"/>
      <c r="AC49" s="791"/>
      <c r="AD49" s="324">
        <v>14</v>
      </c>
      <c r="AE49" s="325"/>
      <c r="AF49" s="325">
        <v>12</v>
      </c>
      <c r="AG49" s="325"/>
      <c r="AH49" s="325">
        <v>2</v>
      </c>
      <c r="AI49" s="325"/>
      <c r="AJ49" s="698"/>
      <c r="AK49" s="699"/>
      <c r="AL49" s="390">
        <v>12</v>
      </c>
      <c r="AM49" s="721"/>
      <c r="AN49" s="389">
        <v>2</v>
      </c>
      <c r="AO49" s="721"/>
      <c r="AP49" s="389">
        <v>1</v>
      </c>
      <c r="AQ49" s="390"/>
      <c r="AR49" s="442"/>
      <c r="AS49" s="443"/>
      <c r="AT49" s="663"/>
      <c r="AU49" s="443"/>
      <c r="AV49" s="663"/>
      <c r="AW49" s="666"/>
      <c r="AX49" s="390"/>
      <c r="AY49" s="721"/>
      <c r="AZ49" s="389"/>
      <c r="BA49" s="721"/>
      <c r="BB49" s="389"/>
      <c r="BC49" s="390"/>
      <c r="BD49" s="442"/>
      <c r="BE49" s="443"/>
      <c r="BF49" s="663"/>
      <c r="BG49" s="443"/>
      <c r="BH49" s="658"/>
      <c r="BI49" s="659"/>
      <c r="BJ49" s="459"/>
      <c r="BK49" s="459"/>
      <c r="BL49" s="459"/>
      <c r="BM49" s="459"/>
      <c r="BN49" s="28"/>
      <c r="BO49" s="5"/>
      <c r="BP49" s="5"/>
      <c r="BQ49" s="729"/>
      <c r="BR49" s="729"/>
      <c r="BS49" s="729"/>
      <c r="BT49" s="729"/>
      <c r="BU49" s="729"/>
      <c r="BV49" s="729"/>
      <c r="BW49" s="729"/>
      <c r="BX49" s="729"/>
      <c r="BY49" s="729"/>
      <c r="BZ49" s="729"/>
      <c r="CA49" s="729"/>
      <c r="CB49" s="729"/>
      <c r="CC49" s="729"/>
      <c r="CD49" s="729"/>
      <c r="CE49" s="729"/>
      <c r="CF49" s="729"/>
      <c r="CG49" s="729"/>
      <c r="CH49" s="729"/>
      <c r="CI49" s="729"/>
      <c r="CJ49" s="729"/>
      <c r="CK49" s="729"/>
      <c r="CL49" s="729"/>
      <c r="CM49" s="729"/>
      <c r="CN49" s="729"/>
      <c r="CO49" s="729"/>
      <c r="CP49" s="729"/>
      <c r="CQ49" s="729"/>
      <c r="CR49" s="729"/>
      <c r="CS49" s="729"/>
      <c r="CT49" s="729"/>
      <c r="CU49" s="729"/>
      <c r="CV49" s="729"/>
      <c r="CW49" s="729"/>
      <c r="CX49" s="729"/>
      <c r="CY49" s="729"/>
      <c r="CZ49" s="729"/>
      <c r="DA49" s="729"/>
      <c r="DB49" s="729"/>
      <c r="DC49" s="729"/>
      <c r="DD49" s="729"/>
      <c r="DE49" s="729"/>
      <c r="DF49" s="729"/>
      <c r="DG49" s="729"/>
      <c r="DH49" s="729"/>
      <c r="DI49" s="729"/>
      <c r="DJ49" s="729"/>
      <c r="DK49" s="729"/>
      <c r="DL49" s="729"/>
      <c r="DM49" s="729"/>
      <c r="DN49" s="729"/>
      <c r="DO49" s="729"/>
      <c r="DP49" s="729"/>
      <c r="DQ49" s="729"/>
      <c r="DR49" s="729"/>
      <c r="DS49" s="729"/>
      <c r="DT49" s="289"/>
      <c r="DU49" s="708"/>
      <c r="DV49" s="708"/>
      <c r="DW49" s="708"/>
      <c r="DX49" s="708"/>
      <c r="DY49" s="708"/>
      <c r="DZ49" s="708"/>
      <c r="EA49" s="708"/>
      <c r="EB49" s="708"/>
      <c r="EC49" s="708"/>
      <c r="ED49" s="708"/>
      <c r="EE49" s="708"/>
      <c r="EF49" s="708"/>
      <c r="EG49" s="708"/>
      <c r="EH49" s="708"/>
      <c r="EI49" s="708"/>
      <c r="EJ49" s="708"/>
      <c r="EK49" s="708"/>
      <c r="EL49" s="708"/>
    </row>
    <row r="50" spans="1:142" ht="27.75" x14ac:dyDescent="0.4">
      <c r="A50" s="604" t="s">
        <v>49</v>
      </c>
      <c r="B50" s="605"/>
      <c r="C50" s="264" t="s">
        <v>50</v>
      </c>
      <c r="D50" s="265"/>
      <c r="E50" s="265"/>
      <c r="F50" s="265"/>
      <c r="G50" s="265"/>
      <c r="H50" s="265"/>
      <c r="I50" s="265"/>
      <c r="J50" s="265"/>
      <c r="K50" s="265"/>
      <c r="L50" s="265"/>
      <c r="M50" s="266"/>
      <c r="N50" s="626"/>
      <c r="O50" s="627"/>
      <c r="P50" s="326"/>
      <c r="Q50" s="327"/>
      <c r="R50" s="326" t="s">
        <v>93</v>
      </c>
      <c r="S50" s="327"/>
      <c r="T50" s="326"/>
      <c r="U50" s="327"/>
      <c r="V50" s="328">
        <v>1</v>
      </c>
      <c r="W50" s="326"/>
      <c r="X50" s="749">
        <v>78</v>
      </c>
      <c r="Y50" s="750"/>
      <c r="Z50" s="331">
        <f t="shared" si="38"/>
        <v>66</v>
      </c>
      <c r="AA50" s="331"/>
      <c r="AB50" s="762"/>
      <c r="AC50" s="791"/>
      <c r="AD50" s="324">
        <v>12</v>
      </c>
      <c r="AE50" s="325"/>
      <c r="AF50" s="325">
        <v>10</v>
      </c>
      <c r="AG50" s="325"/>
      <c r="AH50" s="325">
        <v>2</v>
      </c>
      <c r="AI50" s="325"/>
      <c r="AJ50" s="698"/>
      <c r="AK50" s="699"/>
      <c r="AL50" s="390"/>
      <c r="AM50" s="721"/>
      <c r="AN50" s="389"/>
      <c r="AO50" s="721"/>
      <c r="AP50" s="389"/>
      <c r="AQ50" s="390"/>
      <c r="AR50" s="442"/>
      <c r="AS50" s="443"/>
      <c r="AT50" s="663"/>
      <c r="AU50" s="443"/>
      <c r="AV50" s="663"/>
      <c r="AW50" s="666"/>
      <c r="AX50" s="390">
        <v>10</v>
      </c>
      <c r="AY50" s="721"/>
      <c r="AZ50" s="389">
        <v>2</v>
      </c>
      <c r="BA50" s="721"/>
      <c r="BB50" s="389">
        <v>1</v>
      </c>
      <c r="BC50" s="390"/>
      <c r="BD50" s="442"/>
      <c r="BE50" s="443"/>
      <c r="BF50" s="663"/>
      <c r="BG50" s="443"/>
      <c r="BH50" s="658"/>
      <c r="BI50" s="659"/>
      <c r="BJ50" s="459"/>
      <c r="BK50" s="459"/>
      <c r="BL50" s="459"/>
      <c r="BM50" s="459"/>
      <c r="BN50" s="28"/>
      <c r="BO50" s="5"/>
      <c r="BP50" s="5"/>
      <c r="BQ50" s="735"/>
      <c r="BR50" s="735"/>
      <c r="BS50" s="735"/>
      <c r="BT50" s="735"/>
      <c r="BU50" s="735"/>
      <c r="BV50" s="735"/>
      <c r="BW50" s="735"/>
      <c r="BX50" s="735"/>
      <c r="BY50" s="735"/>
      <c r="BZ50" s="32"/>
      <c r="CA50" s="32"/>
      <c r="CB50" s="736"/>
      <c r="CC50" s="736"/>
      <c r="CD50" s="736"/>
      <c r="CE50" s="33"/>
      <c r="CF50" s="33"/>
      <c r="CG50" s="736"/>
      <c r="CH50" s="736"/>
      <c r="CI50" s="736"/>
      <c r="CJ50" s="736"/>
      <c r="CK50" s="34"/>
      <c r="CL50" s="737"/>
      <c r="CM50" s="737"/>
      <c r="CN50" s="737"/>
      <c r="CO50" s="737"/>
      <c r="CP50" s="737"/>
      <c r="CQ50" s="737"/>
      <c r="CR50" s="737"/>
      <c r="CS50" s="737"/>
      <c r="CT50" s="34"/>
      <c r="CU50" s="32"/>
      <c r="CV50" s="32"/>
      <c r="CW50" s="32"/>
      <c r="CX50" s="735"/>
      <c r="CY50" s="735"/>
      <c r="CZ50" s="735"/>
      <c r="DA50" s="735"/>
      <c r="DB50" s="735"/>
      <c r="DC50" s="735"/>
      <c r="DD50" s="32"/>
      <c r="DE50" s="35"/>
      <c r="DF50" s="35"/>
      <c r="DG50" s="735"/>
      <c r="DH50" s="735"/>
      <c r="DI50" s="735"/>
      <c r="DJ50" s="735"/>
      <c r="DK50" s="735"/>
      <c r="DL50" s="735"/>
      <c r="DM50" s="735"/>
      <c r="DN50" s="735"/>
      <c r="DO50" s="735"/>
      <c r="DP50" s="32"/>
      <c r="DQ50" s="32"/>
      <c r="DR50" s="735"/>
      <c r="DS50" s="735"/>
      <c r="DT50" s="735"/>
      <c r="DU50" s="735"/>
      <c r="DV50" s="735"/>
      <c r="DW50" s="735"/>
      <c r="DX50" s="735"/>
      <c r="DY50" s="735"/>
      <c r="DZ50" s="32"/>
      <c r="EA50" s="32"/>
      <c r="EB50" s="737"/>
      <c r="EC50" s="737"/>
      <c r="ED50" s="737"/>
      <c r="EE50" s="737"/>
      <c r="EF50" s="737"/>
      <c r="EG50" s="737"/>
      <c r="EH50" s="737"/>
      <c r="EI50" s="737"/>
      <c r="EJ50" s="36"/>
      <c r="EK50" s="739"/>
      <c r="EL50" s="739"/>
    </row>
    <row r="51" spans="1:142" ht="27.75" x14ac:dyDescent="0.4">
      <c r="A51" s="604" t="s">
        <v>51</v>
      </c>
      <c r="B51" s="605"/>
      <c r="C51" s="264" t="s">
        <v>157</v>
      </c>
      <c r="D51" s="265"/>
      <c r="E51" s="265"/>
      <c r="F51" s="265"/>
      <c r="G51" s="265"/>
      <c r="H51" s="265"/>
      <c r="I51" s="265"/>
      <c r="J51" s="265"/>
      <c r="K51" s="265"/>
      <c r="L51" s="265"/>
      <c r="M51" s="266"/>
      <c r="N51" s="577"/>
      <c r="O51" s="578"/>
      <c r="P51" s="326"/>
      <c r="Q51" s="327"/>
      <c r="R51" s="326" t="s">
        <v>93</v>
      </c>
      <c r="S51" s="327"/>
      <c r="T51" s="326"/>
      <c r="U51" s="327"/>
      <c r="V51" s="328">
        <v>1</v>
      </c>
      <c r="W51" s="326"/>
      <c r="X51" s="749">
        <v>102</v>
      </c>
      <c r="Y51" s="750"/>
      <c r="Z51" s="331">
        <f t="shared" si="38"/>
        <v>86</v>
      </c>
      <c r="AA51" s="331"/>
      <c r="AB51" s="762"/>
      <c r="AC51" s="791"/>
      <c r="AD51" s="324">
        <v>16</v>
      </c>
      <c r="AE51" s="325"/>
      <c r="AF51" s="427">
        <v>12</v>
      </c>
      <c r="AG51" s="427"/>
      <c r="AH51" s="427">
        <v>4</v>
      </c>
      <c r="AI51" s="427"/>
      <c r="AJ51" s="698"/>
      <c r="AK51" s="699"/>
      <c r="AL51" s="390"/>
      <c r="AM51" s="721"/>
      <c r="AN51" s="389"/>
      <c r="AO51" s="721"/>
      <c r="AP51" s="389"/>
      <c r="AQ51" s="390"/>
      <c r="AR51" s="442"/>
      <c r="AS51" s="443"/>
      <c r="AT51" s="663"/>
      <c r="AU51" s="443"/>
      <c r="AV51" s="663"/>
      <c r="AW51" s="666"/>
      <c r="AX51" s="390">
        <v>12</v>
      </c>
      <c r="AY51" s="721"/>
      <c r="AZ51" s="389">
        <v>4</v>
      </c>
      <c r="BA51" s="721"/>
      <c r="BB51" s="389">
        <v>1</v>
      </c>
      <c r="BC51" s="390"/>
      <c r="BD51" s="442"/>
      <c r="BE51" s="443"/>
      <c r="BF51" s="663"/>
      <c r="BG51" s="443"/>
      <c r="BH51" s="658"/>
      <c r="BI51" s="659"/>
      <c r="BJ51" s="459"/>
      <c r="BK51" s="459"/>
      <c r="BL51" s="459"/>
      <c r="BM51" s="459"/>
      <c r="BN51" s="28"/>
      <c r="BO51" s="5"/>
      <c r="BP51" s="5"/>
      <c r="BQ51" s="735"/>
      <c r="BR51" s="735"/>
      <c r="BS51" s="735"/>
      <c r="BT51" s="735"/>
      <c r="BU51" s="735"/>
      <c r="BV51" s="735"/>
      <c r="BW51" s="735"/>
      <c r="BX51" s="735"/>
      <c r="BY51" s="735"/>
      <c r="BZ51" s="32"/>
      <c r="CA51" s="32"/>
      <c r="CB51" s="736"/>
      <c r="CC51" s="736"/>
      <c r="CD51" s="736"/>
      <c r="CE51" s="33"/>
      <c r="CF51" s="33"/>
      <c r="CG51" s="736"/>
      <c r="CH51" s="736"/>
      <c r="CI51" s="736"/>
      <c r="CJ51" s="736"/>
      <c r="CK51" s="34"/>
      <c r="CL51" s="737"/>
      <c r="CM51" s="737"/>
      <c r="CN51" s="737"/>
      <c r="CO51" s="737"/>
      <c r="CP51" s="737"/>
      <c r="CQ51" s="737"/>
      <c r="CR51" s="737"/>
      <c r="CS51" s="737"/>
      <c r="CT51" s="34"/>
      <c r="CU51" s="32"/>
      <c r="CV51" s="32"/>
      <c r="CW51" s="32"/>
      <c r="CX51" s="735"/>
      <c r="CY51" s="735"/>
      <c r="CZ51" s="735"/>
      <c r="DA51" s="735"/>
      <c r="DB51" s="735"/>
      <c r="DC51" s="735"/>
      <c r="DD51" s="32"/>
      <c r="DE51" s="35"/>
      <c r="DF51" s="35"/>
      <c r="DG51" s="735"/>
      <c r="DH51" s="735"/>
      <c r="DI51" s="735"/>
      <c r="DJ51" s="735"/>
      <c r="DK51" s="735"/>
      <c r="DL51" s="735"/>
      <c r="DM51" s="735"/>
      <c r="DN51" s="735"/>
      <c r="DO51" s="735"/>
      <c r="DP51" s="32"/>
      <c r="DQ51" s="32"/>
      <c r="DR51" s="735"/>
      <c r="DS51" s="735"/>
      <c r="DT51" s="735"/>
      <c r="DU51" s="735"/>
      <c r="DV51" s="735"/>
      <c r="DW51" s="735"/>
      <c r="DX51" s="735"/>
      <c r="DY51" s="735"/>
      <c r="DZ51" s="32"/>
      <c r="EA51" s="32"/>
      <c r="EB51" s="737"/>
      <c r="EC51" s="737"/>
      <c r="ED51" s="737"/>
      <c r="EE51" s="737"/>
      <c r="EF51" s="737"/>
      <c r="EG51" s="737"/>
      <c r="EH51" s="737"/>
      <c r="EI51" s="737"/>
      <c r="EJ51" s="36"/>
      <c r="EK51" s="739"/>
      <c r="EL51" s="739"/>
    </row>
    <row r="52" spans="1:142" ht="24" customHeight="1" x14ac:dyDescent="0.4">
      <c r="A52" s="594" t="s">
        <v>160</v>
      </c>
      <c r="B52" s="595"/>
      <c r="C52" s="279" t="s">
        <v>53</v>
      </c>
      <c r="D52" s="280"/>
      <c r="E52" s="280"/>
      <c r="F52" s="280"/>
      <c r="G52" s="280"/>
      <c r="H52" s="280"/>
      <c r="I52" s="280"/>
      <c r="J52" s="280"/>
      <c r="K52" s="280"/>
      <c r="L52" s="280"/>
      <c r="M52" s="281"/>
      <c r="N52" s="579" t="s">
        <v>93</v>
      </c>
      <c r="O52" s="283"/>
      <c r="P52" s="282"/>
      <c r="Q52" s="283"/>
      <c r="R52" s="282"/>
      <c r="S52" s="283"/>
      <c r="T52" s="282"/>
      <c r="U52" s="283"/>
      <c r="V52" s="748">
        <v>1</v>
      </c>
      <c r="W52" s="282"/>
      <c r="X52" s="749">
        <v>108</v>
      </c>
      <c r="Y52" s="750"/>
      <c r="Z52" s="331">
        <f t="shared" si="38"/>
        <v>86</v>
      </c>
      <c r="AA52" s="331"/>
      <c r="AB52" s="762"/>
      <c r="AC52" s="791"/>
      <c r="AD52" s="324">
        <v>22</v>
      </c>
      <c r="AE52" s="325"/>
      <c r="AF52" s="325">
        <v>17</v>
      </c>
      <c r="AG52" s="325"/>
      <c r="AH52" s="325">
        <v>5</v>
      </c>
      <c r="AI52" s="325"/>
      <c r="AJ52" s="698"/>
      <c r="AK52" s="699"/>
      <c r="AL52" s="390">
        <v>17</v>
      </c>
      <c r="AM52" s="721"/>
      <c r="AN52" s="389">
        <v>5</v>
      </c>
      <c r="AO52" s="721"/>
      <c r="AP52" s="389">
        <v>1</v>
      </c>
      <c r="AQ52" s="390"/>
      <c r="AR52" s="442"/>
      <c r="AS52" s="443"/>
      <c r="AT52" s="663"/>
      <c r="AU52" s="443"/>
      <c r="AV52" s="663"/>
      <c r="AW52" s="666"/>
      <c r="AX52" s="390"/>
      <c r="AY52" s="721"/>
      <c r="AZ52" s="389"/>
      <c r="BA52" s="721"/>
      <c r="BB52" s="389"/>
      <c r="BC52" s="390"/>
      <c r="BD52" s="442"/>
      <c r="BE52" s="443"/>
      <c r="BF52" s="663"/>
      <c r="BG52" s="443"/>
      <c r="BH52" s="658"/>
      <c r="BI52" s="659"/>
      <c r="BJ52" s="459"/>
      <c r="BK52" s="459"/>
      <c r="BL52" s="459"/>
      <c r="BM52" s="459"/>
      <c r="BN52" s="28"/>
      <c r="BO52" s="5"/>
      <c r="BP52" s="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735"/>
      <c r="CM52" s="735"/>
      <c r="CN52" s="735"/>
      <c r="CO52" s="735"/>
      <c r="CP52" s="735"/>
      <c r="CQ52" s="735"/>
      <c r="CR52" s="735"/>
      <c r="CS52" s="735"/>
      <c r="CT52" s="35"/>
      <c r="CU52" s="33"/>
      <c r="CV52" s="33"/>
      <c r="CW52" s="735"/>
      <c r="CX52" s="735"/>
      <c r="CY52" s="735"/>
      <c r="CZ52" s="735"/>
      <c r="DA52" s="735"/>
      <c r="DB52" s="735"/>
      <c r="DC52" s="735"/>
      <c r="DD52" s="735"/>
      <c r="DE52" s="35"/>
      <c r="DF52" s="35"/>
      <c r="DG52" s="35"/>
      <c r="DH52" s="735"/>
      <c r="DI52" s="735"/>
      <c r="DJ52" s="735"/>
      <c r="DK52" s="735"/>
      <c r="DL52" s="735"/>
      <c r="DM52" s="735"/>
      <c r="DN52" s="735"/>
      <c r="DO52" s="735"/>
      <c r="DP52" s="32"/>
      <c r="DQ52" s="32"/>
      <c r="DR52" s="735"/>
      <c r="DS52" s="735"/>
      <c r="DT52" s="735"/>
      <c r="DU52" s="735"/>
      <c r="DV52" s="735"/>
      <c r="DW52" s="735"/>
      <c r="DX52" s="735"/>
      <c r="DY52" s="735"/>
      <c r="DZ52" s="32"/>
      <c r="EA52" s="32"/>
      <c r="EB52" s="735"/>
      <c r="EC52" s="735"/>
      <c r="ED52" s="735"/>
      <c r="EE52" s="735"/>
      <c r="EF52" s="735"/>
      <c r="EG52" s="735"/>
      <c r="EH52" s="735"/>
      <c r="EI52" s="735"/>
      <c r="EJ52" s="36"/>
      <c r="EK52" s="36"/>
      <c r="EL52" s="36"/>
    </row>
    <row r="53" spans="1:142" ht="20.25" customHeight="1" thickBot="1" x14ac:dyDescent="0.35">
      <c r="A53" s="594" t="s">
        <v>52</v>
      </c>
      <c r="B53" s="595"/>
      <c r="C53" s="264" t="s">
        <v>161</v>
      </c>
      <c r="D53" s="265"/>
      <c r="E53" s="265"/>
      <c r="F53" s="265"/>
      <c r="G53" s="265"/>
      <c r="H53" s="265"/>
      <c r="I53" s="265"/>
      <c r="J53" s="265"/>
      <c r="K53" s="265"/>
      <c r="L53" s="265"/>
      <c r="M53" s="266"/>
      <c r="N53" s="577"/>
      <c r="O53" s="578"/>
      <c r="P53" s="326"/>
      <c r="Q53" s="327"/>
      <c r="R53" s="326" t="s">
        <v>93</v>
      </c>
      <c r="S53" s="327"/>
      <c r="T53" s="326"/>
      <c r="U53" s="327"/>
      <c r="V53" s="328">
        <v>1</v>
      </c>
      <c r="W53" s="326"/>
      <c r="X53" s="749">
        <v>120</v>
      </c>
      <c r="Y53" s="750"/>
      <c r="Z53" s="331">
        <f t="shared" si="38"/>
        <v>104</v>
      </c>
      <c r="AA53" s="331"/>
      <c r="AB53" s="762"/>
      <c r="AC53" s="791"/>
      <c r="AD53" s="320">
        <v>16</v>
      </c>
      <c r="AE53" s="321"/>
      <c r="AF53" s="325">
        <f>AD53-AH53-AJ53</f>
        <v>12</v>
      </c>
      <c r="AG53" s="325"/>
      <c r="AH53" s="325">
        <v>4</v>
      </c>
      <c r="AI53" s="325"/>
      <c r="AJ53" s="698"/>
      <c r="AK53" s="699"/>
      <c r="AL53" s="390"/>
      <c r="AM53" s="721"/>
      <c r="AN53" s="389"/>
      <c r="AO53" s="721"/>
      <c r="AP53" s="389"/>
      <c r="AQ53" s="390"/>
      <c r="AR53" s="442"/>
      <c r="AS53" s="443"/>
      <c r="AT53" s="663"/>
      <c r="AU53" s="443"/>
      <c r="AV53" s="663"/>
      <c r="AW53" s="666"/>
      <c r="AX53" s="390">
        <v>12</v>
      </c>
      <c r="AY53" s="721"/>
      <c r="AZ53" s="389">
        <v>4</v>
      </c>
      <c r="BA53" s="721"/>
      <c r="BB53" s="389">
        <v>1</v>
      </c>
      <c r="BC53" s="390"/>
      <c r="BD53" s="442"/>
      <c r="BE53" s="443"/>
      <c r="BF53" s="663"/>
      <c r="BG53" s="443"/>
      <c r="BH53" s="658"/>
      <c r="BI53" s="659"/>
      <c r="BJ53" s="459"/>
      <c r="BK53" s="459"/>
      <c r="BL53" s="459"/>
      <c r="BM53" s="459"/>
      <c r="BN53" s="28"/>
      <c r="BO53" s="5"/>
      <c r="BP53" s="5"/>
      <c r="BQ53" s="734"/>
      <c r="BR53" s="734"/>
      <c r="BS53" s="734"/>
      <c r="BT53" s="734"/>
      <c r="BU53" s="734"/>
      <c r="BV53" s="734"/>
      <c r="BW53" s="734"/>
      <c r="BX53" s="734"/>
      <c r="BY53" s="734"/>
      <c r="BZ53" s="37"/>
      <c r="CA53" s="37"/>
      <c r="CB53" s="733"/>
      <c r="CC53" s="733"/>
      <c r="CD53" s="733"/>
      <c r="CE53" s="733"/>
      <c r="CF53" s="733"/>
      <c r="CG53" s="733"/>
      <c r="CH53" s="733"/>
      <c r="CI53" s="733"/>
      <c r="CJ53" s="37"/>
      <c r="CK53" s="37"/>
      <c r="CL53" s="735"/>
      <c r="CM53" s="735"/>
      <c r="CN53" s="735"/>
      <c r="CO53" s="735"/>
      <c r="CP53" s="735"/>
      <c r="CQ53" s="735"/>
      <c r="CR53" s="735"/>
      <c r="CS53" s="735"/>
      <c r="CT53" s="37"/>
      <c r="CU53" s="37"/>
      <c r="CV53" s="37"/>
      <c r="CW53" s="735"/>
      <c r="CX53" s="735"/>
      <c r="CY53" s="735"/>
      <c r="CZ53" s="735"/>
      <c r="DA53" s="735"/>
      <c r="DB53" s="735"/>
      <c r="DC53" s="735"/>
      <c r="DD53" s="735"/>
      <c r="DE53" s="37"/>
      <c r="DF53" s="37"/>
      <c r="DG53" s="37"/>
      <c r="DH53" s="735"/>
      <c r="DI53" s="735"/>
      <c r="DJ53" s="735"/>
      <c r="DK53" s="735"/>
      <c r="DL53" s="735"/>
      <c r="DM53" s="735"/>
      <c r="DN53" s="735"/>
      <c r="DO53" s="735"/>
      <c r="DP53" s="37"/>
      <c r="DQ53" s="37"/>
      <c r="DR53" s="37"/>
      <c r="DS53" s="733"/>
      <c r="DT53" s="733"/>
      <c r="DU53" s="733"/>
      <c r="DV53" s="733"/>
      <c r="DW53" s="733"/>
      <c r="DX53" s="733"/>
      <c r="DY53" s="37"/>
      <c r="DZ53" s="37"/>
      <c r="EA53" s="37"/>
      <c r="EB53" s="37"/>
      <c r="EC53" s="733"/>
      <c r="ED53" s="733"/>
      <c r="EE53" s="733"/>
      <c r="EF53" s="733"/>
      <c r="EG53" s="733"/>
      <c r="EH53" s="733"/>
      <c r="EI53" s="37"/>
      <c r="EJ53" s="38"/>
      <c r="EK53" s="732"/>
      <c r="EL53" s="732"/>
    </row>
    <row r="54" spans="1:142" ht="28.5" thickBot="1" x14ac:dyDescent="0.45">
      <c r="A54" s="571" t="s">
        <v>54</v>
      </c>
      <c r="B54" s="572"/>
      <c r="C54" s="273" t="s">
        <v>55</v>
      </c>
      <c r="D54" s="274"/>
      <c r="E54" s="274"/>
      <c r="F54" s="274"/>
      <c r="G54" s="274"/>
      <c r="H54" s="274"/>
      <c r="I54" s="274"/>
      <c r="J54" s="274"/>
      <c r="K54" s="274"/>
      <c r="L54" s="274"/>
      <c r="M54" s="275"/>
      <c r="N54" s="580"/>
      <c r="O54" s="581"/>
      <c r="P54" s="330"/>
      <c r="Q54" s="556"/>
      <c r="R54" s="330"/>
      <c r="S54" s="556"/>
      <c r="T54" s="330"/>
      <c r="U54" s="556"/>
      <c r="V54" s="329">
        <f>SUM(V55,V59,V63,V66)</f>
        <v>11</v>
      </c>
      <c r="W54" s="330"/>
      <c r="X54" s="753">
        <f>SUM(X55,X59,X63,X66)</f>
        <v>2171</v>
      </c>
      <c r="Y54" s="754"/>
      <c r="Z54" s="754">
        <f>SUM(Z55,Z59,Z63,Z66)</f>
        <v>1883</v>
      </c>
      <c r="AA54" s="754"/>
      <c r="AB54" s="754">
        <f>SUM(AB55,AB59,AB63,AB66)</f>
        <v>900</v>
      </c>
      <c r="AC54" s="760"/>
      <c r="AD54" s="317">
        <f>SUM(AD55,AD59,AD63,AD66)</f>
        <v>288</v>
      </c>
      <c r="AE54" s="717"/>
      <c r="AF54" s="317">
        <f>SUM(AF55,AF59,AF63,AF66)</f>
        <v>197</v>
      </c>
      <c r="AG54" s="317"/>
      <c r="AH54" s="317">
        <f>SUM(AH55,AH59,AH63,AH66)</f>
        <v>81</v>
      </c>
      <c r="AI54" s="317"/>
      <c r="AJ54" s="722">
        <f>SUM(AJ55,AJ59,AJ63,AJ66)</f>
        <v>10</v>
      </c>
      <c r="AK54" s="723"/>
      <c r="AL54" s="430">
        <f>SUM(AL55,AL59,AL63,AL66)</f>
        <v>0</v>
      </c>
      <c r="AM54" s="731"/>
      <c r="AN54" s="429">
        <f>SUM(AN55,AN59,AN63,AN66)</f>
        <v>0</v>
      </c>
      <c r="AO54" s="731"/>
      <c r="AP54" s="429">
        <f>SUM(AP55,AP59,AP63,AP66)</f>
        <v>0</v>
      </c>
      <c r="AQ54" s="430"/>
      <c r="AR54" s="444">
        <f>SUM(AR55,AR59,AR63,AR66)</f>
        <v>40</v>
      </c>
      <c r="AS54" s="445"/>
      <c r="AT54" s="660">
        <f>SUM(AT55,AT59,AT63,AT66)</f>
        <v>10</v>
      </c>
      <c r="AU54" s="445"/>
      <c r="AV54" s="660">
        <f>SUM(AV55,AV59,AV63,AV66)</f>
        <v>3</v>
      </c>
      <c r="AW54" s="677"/>
      <c r="AX54" s="430">
        <f>SUM(AX55,AX59,AX63,AX66)</f>
        <v>66</v>
      </c>
      <c r="AY54" s="731"/>
      <c r="AZ54" s="429">
        <f>SUM(AZ55,AZ59,AZ63,AZ66)</f>
        <v>26</v>
      </c>
      <c r="BA54" s="731"/>
      <c r="BB54" s="429">
        <f>SUM(BB55,BB59,BB63,BB66)</f>
        <v>4</v>
      </c>
      <c r="BC54" s="430"/>
      <c r="BD54" s="444">
        <f>SUM(BD55,BD59,BD63,BD66)</f>
        <v>91</v>
      </c>
      <c r="BE54" s="445"/>
      <c r="BF54" s="660">
        <f>SUM(BF55,BF59,BF63,BF66)</f>
        <v>55</v>
      </c>
      <c r="BG54" s="445"/>
      <c r="BH54" s="379">
        <f>SUM(BH55,BH59,BH63,BH66)</f>
        <v>4</v>
      </c>
      <c r="BI54" s="667"/>
      <c r="BJ54" s="458"/>
      <c r="BK54" s="458"/>
      <c r="BL54" s="458"/>
      <c r="BM54" s="458"/>
      <c r="BN54" s="28"/>
      <c r="BO54" s="5"/>
      <c r="BP54" s="5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733"/>
      <c r="CC54" s="733"/>
      <c r="CD54" s="733"/>
      <c r="CE54" s="733"/>
      <c r="CF54" s="733"/>
      <c r="CG54" s="733"/>
      <c r="CH54" s="733"/>
      <c r="CI54" s="733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733"/>
      <c r="DT54" s="733"/>
      <c r="DU54" s="733"/>
      <c r="DV54" s="733"/>
      <c r="DW54" s="733"/>
      <c r="DX54" s="733"/>
      <c r="DY54" s="32"/>
      <c r="DZ54" s="32"/>
      <c r="EA54" s="32"/>
      <c r="EB54" s="32"/>
      <c r="EC54" s="733"/>
      <c r="ED54" s="733"/>
      <c r="EE54" s="733"/>
      <c r="EF54" s="733"/>
      <c r="EG54" s="733"/>
      <c r="EH54" s="733"/>
      <c r="EI54" s="32"/>
      <c r="EJ54" s="36"/>
      <c r="EK54" s="36"/>
      <c r="EL54" s="36"/>
    </row>
    <row r="55" spans="1:142" ht="71.25" customHeight="1" thickBot="1" x14ac:dyDescent="0.45">
      <c r="A55" s="573" t="s">
        <v>56</v>
      </c>
      <c r="B55" s="574"/>
      <c r="C55" s="276" t="s">
        <v>57</v>
      </c>
      <c r="D55" s="277"/>
      <c r="E55" s="277"/>
      <c r="F55" s="277"/>
      <c r="G55" s="277"/>
      <c r="H55" s="277"/>
      <c r="I55" s="277"/>
      <c r="J55" s="277"/>
      <c r="K55" s="277"/>
      <c r="L55" s="277"/>
      <c r="M55" s="278"/>
      <c r="N55" s="582"/>
      <c r="O55" s="583"/>
      <c r="P55" s="504" t="s">
        <v>144</v>
      </c>
      <c r="Q55" s="505"/>
      <c r="R55" s="504" t="s">
        <v>164</v>
      </c>
      <c r="S55" s="505"/>
      <c r="T55" s="504" t="s">
        <v>168</v>
      </c>
      <c r="U55" s="505"/>
      <c r="V55" s="329">
        <f>SUM(V57,V56,)</f>
        <v>5</v>
      </c>
      <c r="W55" s="330"/>
      <c r="X55" s="753">
        <f>SUM(X56:Y58)</f>
        <v>1153</v>
      </c>
      <c r="Y55" s="754"/>
      <c r="Z55" s="754">
        <f>SUM(Z56:AA58)</f>
        <v>999</v>
      </c>
      <c r="AA55" s="760"/>
      <c r="AB55" s="754">
        <f>SUM(AB56:AC58)</f>
        <v>288</v>
      </c>
      <c r="AC55" s="760"/>
      <c r="AD55" s="316">
        <f>SUM(AD56:AE57,AD58:AE58)</f>
        <v>154</v>
      </c>
      <c r="AE55" s="317"/>
      <c r="AF55" s="316">
        <f>SUM(AF56:AG57,AF58:AG58)</f>
        <v>104</v>
      </c>
      <c r="AG55" s="317"/>
      <c r="AH55" s="316">
        <f>SUM(AH56:AI57,AH58:AI58)</f>
        <v>44</v>
      </c>
      <c r="AI55" s="317"/>
      <c r="AJ55" s="316">
        <f>SUM(AJ56:AK57,AJ58:AK58)</f>
        <v>6</v>
      </c>
      <c r="AK55" s="317"/>
      <c r="AL55" s="731">
        <f>SUM(AL57:AM58)</f>
        <v>0</v>
      </c>
      <c r="AM55" s="433"/>
      <c r="AN55" s="429">
        <f>SUM(AN57:AO57)</f>
        <v>0</v>
      </c>
      <c r="AO55" s="731"/>
      <c r="AP55" s="429">
        <f>SUM(AP57:AQ57)</f>
        <v>0</v>
      </c>
      <c r="AQ55" s="684"/>
      <c r="AR55" s="444">
        <f>SUM(AR57:AS57)</f>
        <v>12</v>
      </c>
      <c r="AS55" s="445"/>
      <c r="AT55" s="660">
        <f>SUM(AT57:AU57)</f>
        <v>2</v>
      </c>
      <c r="AU55" s="445"/>
      <c r="AV55" s="660">
        <f>SUM(AV57:AW57)</f>
        <v>1</v>
      </c>
      <c r="AW55" s="677"/>
      <c r="AX55" s="730">
        <f>SUM(AX56:AY58)</f>
        <v>54</v>
      </c>
      <c r="AY55" s="731"/>
      <c r="AZ55" s="429">
        <f>SUM(AZ56:BA58)</f>
        <v>24</v>
      </c>
      <c r="BA55" s="731"/>
      <c r="BB55" s="429">
        <f>SUM(BB56:BC58)</f>
        <v>3</v>
      </c>
      <c r="BC55" s="684"/>
      <c r="BD55" s="444">
        <f>SUM(BD57:BE57)</f>
        <v>38</v>
      </c>
      <c r="BE55" s="445"/>
      <c r="BF55" s="660">
        <f>SUM(BF57:BG57)</f>
        <v>24</v>
      </c>
      <c r="BG55" s="445"/>
      <c r="BH55" s="660">
        <f>SUM(BH57:BI57)</f>
        <v>1</v>
      </c>
      <c r="BI55" s="677"/>
      <c r="BJ55" s="458"/>
      <c r="BK55" s="458"/>
      <c r="BL55" s="458"/>
      <c r="BM55" s="458"/>
      <c r="BN55" s="28"/>
      <c r="BO55" s="5"/>
      <c r="BP55" s="5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9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6"/>
      <c r="EK55" s="36"/>
      <c r="EL55" s="36"/>
    </row>
    <row r="56" spans="1:142" ht="33" customHeight="1" x14ac:dyDescent="0.4">
      <c r="A56" s="596" t="s">
        <v>58</v>
      </c>
      <c r="B56" s="597"/>
      <c r="C56" s="261" t="s">
        <v>59</v>
      </c>
      <c r="D56" s="262"/>
      <c r="E56" s="262"/>
      <c r="F56" s="262"/>
      <c r="G56" s="262"/>
      <c r="H56" s="262"/>
      <c r="I56" s="262"/>
      <c r="J56" s="262"/>
      <c r="K56" s="262"/>
      <c r="L56" s="262"/>
      <c r="M56" s="263"/>
      <c r="N56" s="96"/>
      <c r="O56" s="97"/>
      <c r="P56" s="136"/>
      <c r="Q56" s="137"/>
      <c r="R56" s="356" t="s">
        <v>93</v>
      </c>
      <c r="S56" s="507"/>
      <c r="T56" s="356"/>
      <c r="U56" s="507"/>
      <c r="V56" s="355">
        <v>1</v>
      </c>
      <c r="W56" s="356"/>
      <c r="X56" s="856">
        <v>161</v>
      </c>
      <c r="Y56" s="331"/>
      <c r="Z56" s="331">
        <f t="shared" ref="Z56:Z57" si="39">SUM(X56-AD56)</f>
        <v>139</v>
      </c>
      <c r="AA56" s="331"/>
      <c r="AB56" s="331"/>
      <c r="AC56" s="794"/>
      <c r="AD56" s="320">
        <v>22</v>
      </c>
      <c r="AE56" s="321"/>
      <c r="AF56" s="325">
        <f t="shared" ref="AF56" si="40">AD56-AH56-AJ56</f>
        <v>16</v>
      </c>
      <c r="AG56" s="325"/>
      <c r="AH56" s="321">
        <v>6</v>
      </c>
      <c r="AI56" s="321"/>
      <c r="AJ56" s="857"/>
      <c r="AK56" s="858"/>
      <c r="AL56" s="130"/>
      <c r="AM56" s="131"/>
      <c r="AN56" s="132"/>
      <c r="AO56" s="131"/>
      <c r="AP56" s="132"/>
      <c r="AQ56" s="130"/>
      <c r="AR56" s="138"/>
      <c r="AS56" s="134"/>
      <c r="AT56" s="133"/>
      <c r="AU56" s="134"/>
      <c r="AV56" s="133"/>
      <c r="AW56" s="135"/>
      <c r="AX56" s="437">
        <v>16</v>
      </c>
      <c r="AY56" s="702"/>
      <c r="AZ56" s="436">
        <v>6</v>
      </c>
      <c r="BA56" s="702"/>
      <c r="BB56" s="436">
        <v>1</v>
      </c>
      <c r="BC56" s="437"/>
      <c r="BD56" s="442"/>
      <c r="BE56" s="443"/>
      <c r="BF56" s="663"/>
      <c r="BG56" s="443"/>
      <c r="BH56" s="663"/>
      <c r="BI56" s="666"/>
      <c r="BJ56" s="140"/>
      <c r="BK56" s="140"/>
      <c r="BL56" s="140"/>
      <c r="BM56" s="140"/>
      <c r="BN56" s="5"/>
      <c r="BO56" s="5"/>
      <c r="BP56" s="5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6"/>
      <c r="EK56" s="36"/>
      <c r="EL56" s="36"/>
    </row>
    <row r="57" spans="1:142" ht="45" customHeight="1" x14ac:dyDescent="0.4">
      <c r="A57" s="596" t="s">
        <v>60</v>
      </c>
      <c r="B57" s="597"/>
      <c r="C57" s="279" t="s">
        <v>61</v>
      </c>
      <c r="D57" s="280"/>
      <c r="E57" s="280"/>
      <c r="F57" s="280"/>
      <c r="G57" s="280"/>
      <c r="H57" s="280"/>
      <c r="I57" s="280"/>
      <c r="J57" s="280"/>
      <c r="K57" s="280"/>
      <c r="L57" s="280"/>
      <c r="M57" s="281"/>
      <c r="N57" s="96"/>
      <c r="O57" s="97"/>
      <c r="P57" s="326" t="s">
        <v>93</v>
      </c>
      <c r="Q57" s="327"/>
      <c r="R57" s="282" t="s">
        <v>93</v>
      </c>
      <c r="S57" s="283"/>
      <c r="T57" s="282" t="s">
        <v>176</v>
      </c>
      <c r="U57" s="283"/>
      <c r="V57" s="748">
        <v>4</v>
      </c>
      <c r="W57" s="282"/>
      <c r="X57" s="761">
        <v>992</v>
      </c>
      <c r="Y57" s="762"/>
      <c r="Z57" s="331">
        <f t="shared" si="39"/>
        <v>860</v>
      </c>
      <c r="AA57" s="331"/>
      <c r="AB57" s="762"/>
      <c r="AC57" s="791"/>
      <c r="AD57" s="320">
        <v>132</v>
      </c>
      <c r="AE57" s="321"/>
      <c r="AF57" s="325">
        <v>88</v>
      </c>
      <c r="AG57" s="325"/>
      <c r="AH57" s="325">
        <v>38</v>
      </c>
      <c r="AI57" s="325"/>
      <c r="AJ57" s="822">
        <v>6</v>
      </c>
      <c r="AK57" s="823"/>
      <c r="AL57" s="116"/>
      <c r="AM57" s="117"/>
      <c r="AN57" s="115"/>
      <c r="AO57" s="117"/>
      <c r="AP57" s="115"/>
      <c r="AQ57" s="116"/>
      <c r="AR57" s="442">
        <v>12</v>
      </c>
      <c r="AS57" s="443"/>
      <c r="AT57" s="663">
        <v>2</v>
      </c>
      <c r="AU57" s="443"/>
      <c r="AV57" s="663">
        <v>1</v>
      </c>
      <c r="AW57" s="666"/>
      <c r="AX57" s="390">
        <v>38</v>
      </c>
      <c r="AY57" s="721"/>
      <c r="AZ57" s="389">
        <v>18</v>
      </c>
      <c r="BA57" s="721"/>
      <c r="BB57" s="389">
        <v>2</v>
      </c>
      <c r="BC57" s="390"/>
      <c r="BD57" s="442">
        <v>38</v>
      </c>
      <c r="BE57" s="443"/>
      <c r="BF57" s="663">
        <v>24</v>
      </c>
      <c r="BG57" s="443"/>
      <c r="BH57" s="663">
        <v>1</v>
      </c>
      <c r="BI57" s="666"/>
      <c r="BJ57" s="95"/>
      <c r="BK57" s="95"/>
      <c r="BL57" s="95"/>
      <c r="BM57" s="95"/>
      <c r="BN57" s="5"/>
      <c r="BO57" s="5"/>
      <c r="BP57" s="5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6"/>
      <c r="EK57" s="36"/>
      <c r="EL57" s="36"/>
    </row>
    <row r="58" spans="1:142" ht="48" customHeight="1" thickBot="1" x14ac:dyDescent="0.45">
      <c r="A58" s="596" t="s">
        <v>158</v>
      </c>
      <c r="B58" s="597"/>
      <c r="C58" s="279" t="s">
        <v>71</v>
      </c>
      <c r="D58" s="280"/>
      <c r="E58" s="280"/>
      <c r="F58" s="280"/>
      <c r="G58" s="280"/>
      <c r="H58" s="280"/>
      <c r="I58" s="280"/>
      <c r="J58" s="280"/>
      <c r="K58" s="280"/>
      <c r="L58" s="280"/>
      <c r="M58" s="281"/>
      <c r="N58" s="99"/>
      <c r="O58" s="100"/>
      <c r="P58" s="101"/>
      <c r="Q58" s="102"/>
      <c r="R58" s="101"/>
      <c r="S58" s="102"/>
      <c r="T58" s="282" t="s">
        <v>199</v>
      </c>
      <c r="U58" s="283"/>
      <c r="V58" s="332"/>
      <c r="W58" s="333"/>
      <c r="X58" s="334"/>
      <c r="Y58" s="335"/>
      <c r="Z58" s="357"/>
      <c r="AA58" s="335"/>
      <c r="AB58" s="351">
        <v>288</v>
      </c>
      <c r="AC58" s="352"/>
      <c r="AD58" s="353"/>
      <c r="AE58" s="354"/>
      <c r="AF58" s="440"/>
      <c r="AG58" s="354"/>
      <c r="AH58" s="440"/>
      <c r="AI58" s="354"/>
      <c r="AJ58" s="103"/>
      <c r="AK58" s="104"/>
      <c r="AL58" s="105"/>
      <c r="AM58" s="106"/>
      <c r="AN58" s="107"/>
      <c r="AO58" s="106"/>
      <c r="AP58" s="107"/>
      <c r="AQ58" s="105"/>
      <c r="AR58" s="108"/>
      <c r="AS58" s="109"/>
      <c r="AT58" s="120"/>
      <c r="AU58" s="109"/>
      <c r="AV58" s="120"/>
      <c r="AW58" s="121"/>
      <c r="AX58" s="105"/>
      <c r="AY58" s="106"/>
      <c r="AZ58" s="107"/>
      <c r="BA58" s="106"/>
      <c r="BB58" s="107"/>
      <c r="BC58" s="105"/>
      <c r="BD58" s="108"/>
      <c r="BE58" s="109"/>
      <c r="BF58" s="120"/>
      <c r="BG58" s="109"/>
      <c r="BH58" s="681"/>
      <c r="BI58" s="682"/>
      <c r="BJ58" s="95"/>
      <c r="BK58" s="95"/>
      <c r="BL58" s="95"/>
      <c r="BM58" s="95"/>
      <c r="BN58" s="5"/>
      <c r="BO58" s="5"/>
      <c r="BP58" s="5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6"/>
      <c r="EK58" s="36"/>
      <c r="EL58" s="36"/>
    </row>
    <row r="59" spans="1:142" ht="53.25" customHeight="1" thickBot="1" x14ac:dyDescent="0.45">
      <c r="A59" s="575" t="s">
        <v>62</v>
      </c>
      <c r="B59" s="576"/>
      <c r="C59" s="276" t="s">
        <v>63</v>
      </c>
      <c r="D59" s="277"/>
      <c r="E59" s="277"/>
      <c r="F59" s="277"/>
      <c r="G59" s="277"/>
      <c r="H59" s="277"/>
      <c r="I59" s="277"/>
      <c r="J59" s="277"/>
      <c r="K59" s="277"/>
      <c r="L59" s="277"/>
      <c r="M59" s="278"/>
      <c r="N59" s="620"/>
      <c r="O59" s="621"/>
      <c r="P59" s="504" t="s">
        <v>165</v>
      </c>
      <c r="Q59" s="505"/>
      <c r="R59" s="504" t="s">
        <v>205</v>
      </c>
      <c r="S59" s="505"/>
      <c r="T59" s="504" t="s">
        <v>206</v>
      </c>
      <c r="U59" s="505"/>
      <c r="V59" s="755">
        <f>SUM(V60:W62)</f>
        <v>4</v>
      </c>
      <c r="W59" s="756"/>
      <c r="X59" s="788">
        <f>SUM(X60:Y62)</f>
        <v>603</v>
      </c>
      <c r="Y59" s="787"/>
      <c r="Z59" s="786">
        <f>SUM(Z60:AA62)</f>
        <v>523</v>
      </c>
      <c r="AA59" s="787"/>
      <c r="AB59" s="798">
        <f>SUM(AB60:AC62)</f>
        <v>396</v>
      </c>
      <c r="AC59" s="799"/>
      <c r="AD59" s="322">
        <f>SUM(AD60:AE62)</f>
        <v>80</v>
      </c>
      <c r="AE59" s="323"/>
      <c r="AF59" s="323">
        <f>SUM(AF60:AG62)</f>
        <v>60</v>
      </c>
      <c r="AG59" s="323"/>
      <c r="AH59" s="323">
        <f>SUM(AH60:AI62)</f>
        <v>20</v>
      </c>
      <c r="AI59" s="323"/>
      <c r="AJ59" s="323">
        <f>SUM(AJ60:AK62)</f>
        <v>0</v>
      </c>
      <c r="AK59" s="810"/>
      <c r="AL59" s="387">
        <f>SUM(AL62:AM62)</f>
        <v>0</v>
      </c>
      <c r="AM59" s="388"/>
      <c r="AN59" s="387">
        <f>SUM(AN62:AO62)</f>
        <v>0</v>
      </c>
      <c r="AO59" s="388"/>
      <c r="AP59" s="387">
        <f>SUM(AP62:AQ62)</f>
        <v>0</v>
      </c>
      <c r="AQ59" s="388"/>
      <c r="AR59" s="683">
        <f>SUM(AR60:AS62)</f>
        <v>28</v>
      </c>
      <c r="AS59" s="665"/>
      <c r="AT59" s="664">
        <f>SUM(AT60:AU62)</f>
        <v>8</v>
      </c>
      <c r="AU59" s="665"/>
      <c r="AV59" s="664">
        <f>SUM(AV60:AW62)</f>
        <v>2</v>
      </c>
      <c r="AW59" s="678"/>
      <c r="AX59" s="387">
        <f>SUM(AX60:AY62)</f>
        <v>12</v>
      </c>
      <c r="AY59" s="388"/>
      <c r="AZ59" s="387">
        <f>SUM(AZ60:BA62)</f>
        <v>2</v>
      </c>
      <c r="BA59" s="388"/>
      <c r="BB59" s="387">
        <f>SUM(BB60:BC62)</f>
        <v>1</v>
      </c>
      <c r="BC59" s="388"/>
      <c r="BD59" s="683">
        <f>SUM(BD60:BE62)</f>
        <v>20</v>
      </c>
      <c r="BE59" s="665"/>
      <c r="BF59" s="664">
        <f>SUM(BF60:BG62)</f>
        <v>10</v>
      </c>
      <c r="BG59" s="665"/>
      <c r="BH59" s="664">
        <f>SUM(BH60:BI62)</f>
        <v>1</v>
      </c>
      <c r="BI59" s="678"/>
      <c r="BJ59" s="458"/>
      <c r="BK59" s="458"/>
      <c r="BL59" s="738"/>
      <c r="BM59" s="738"/>
      <c r="BN59" s="28"/>
      <c r="BO59" s="5"/>
      <c r="BP59" s="5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733"/>
      <c r="CC59" s="733"/>
      <c r="CD59" s="733"/>
      <c r="CE59" s="733"/>
      <c r="CF59" s="733"/>
      <c r="CG59" s="733"/>
      <c r="CH59" s="733"/>
      <c r="CI59" s="733"/>
      <c r="CJ59" s="32"/>
      <c r="CK59" s="32"/>
      <c r="CL59" s="733"/>
      <c r="CM59" s="733"/>
      <c r="CN59" s="733"/>
      <c r="CO59" s="733"/>
      <c r="CP59" s="733"/>
      <c r="CQ59" s="733"/>
      <c r="CR59" s="733"/>
      <c r="CS59" s="733"/>
      <c r="CT59" s="32"/>
      <c r="CU59" s="32"/>
      <c r="CV59" s="32"/>
      <c r="CW59" s="733"/>
      <c r="CX59" s="733"/>
      <c r="CY59" s="733"/>
      <c r="CZ59" s="733"/>
      <c r="DA59" s="733"/>
      <c r="DB59" s="733"/>
      <c r="DC59" s="733"/>
      <c r="DD59" s="733"/>
      <c r="DE59" s="32"/>
      <c r="DF59" s="32"/>
      <c r="DG59" s="32"/>
      <c r="DH59" s="733"/>
      <c r="DI59" s="733"/>
      <c r="DJ59" s="733"/>
      <c r="DK59" s="733"/>
      <c r="DL59" s="733"/>
      <c r="DM59" s="733"/>
      <c r="DN59" s="733"/>
      <c r="DO59" s="733"/>
      <c r="DP59" s="32"/>
      <c r="DQ59" s="32"/>
      <c r="DR59" s="733"/>
      <c r="DS59" s="733"/>
      <c r="DT59" s="733"/>
      <c r="DU59" s="733"/>
      <c r="DV59" s="733"/>
      <c r="DW59" s="733"/>
      <c r="DX59" s="733"/>
      <c r="DY59" s="733"/>
      <c r="DZ59" s="32"/>
      <c r="EA59" s="32"/>
      <c r="EB59" s="733"/>
      <c r="EC59" s="733"/>
      <c r="ED59" s="733"/>
      <c r="EE59" s="733"/>
      <c r="EF59" s="733"/>
      <c r="EG59" s="733"/>
      <c r="EH59" s="733"/>
      <c r="EI59" s="733"/>
      <c r="EJ59" s="36"/>
      <c r="EK59" s="36"/>
      <c r="EL59" s="36"/>
    </row>
    <row r="60" spans="1:142" ht="50.25" customHeight="1" x14ac:dyDescent="0.3">
      <c r="A60" s="584" t="s">
        <v>64</v>
      </c>
      <c r="B60" s="585"/>
      <c r="C60" s="614" t="s">
        <v>63</v>
      </c>
      <c r="D60" s="615"/>
      <c r="E60" s="615"/>
      <c r="F60" s="615"/>
      <c r="G60" s="615"/>
      <c r="H60" s="615"/>
      <c r="I60" s="615"/>
      <c r="J60" s="615"/>
      <c r="K60" s="615"/>
      <c r="L60" s="615"/>
      <c r="M60" s="616"/>
      <c r="N60" s="617"/>
      <c r="O60" s="618"/>
      <c r="P60" s="348" t="s">
        <v>177</v>
      </c>
      <c r="Q60" s="557"/>
      <c r="R60" s="348" t="s">
        <v>93</v>
      </c>
      <c r="S60" s="557"/>
      <c r="T60" s="348" t="s">
        <v>93</v>
      </c>
      <c r="U60" s="557"/>
      <c r="V60" s="347">
        <v>4</v>
      </c>
      <c r="W60" s="348"/>
      <c r="X60" s="848">
        <v>603</v>
      </c>
      <c r="Y60" s="849"/>
      <c r="Z60" s="331">
        <f t="shared" ref="Z60" si="41">SUM(X60-AD60)</f>
        <v>523</v>
      </c>
      <c r="AA60" s="331"/>
      <c r="AB60" s="849"/>
      <c r="AC60" s="859"/>
      <c r="AD60" s="860">
        <v>80</v>
      </c>
      <c r="AE60" s="861"/>
      <c r="AF60" s="861">
        <v>60</v>
      </c>
      <c r="AG60" s="861"/>
      <c r="AH60" s="861">
        <v>20</v>
      </c>
      <c r="AI60" s="861"/>
      <c r="AJ60" s="862"/>
      <c r="AK60" s="863"/>
      <c r="AL60" s="815"/>
      <c r="AM60" s="817"/>
      <c r="AN60" s="814"/>
      <c r="AO60" s="817"/>
      <c r="AP60" s="814"/>
      <c r="AQ60" s="815"/>
      <c r="AR60" s="391">
        <v>28</v>
      </c>
      <c r="AS60" s="392"/>
      <c r="AT60" s="675">
        <v>8</v>
      </c>
      <c r="AU60" s="392"/>
      <c r="AV60" s="675">
        <v>2</v>
      </c>
      <c r="AW60" s="825"/>
      <c r="AX60" s="815">
        <v>12</v>
      </c>
      <c r="AY60" s="817"/>
      <c r="AZ60" s="814">
        <v>2</v>
      </c>
      <c r="BA60" s="817"/>
      <c r="BB60" s="814">
        <v>1</v>
      </c>
      <c r="BC60" s="815"/>
      <c r="BD60" s="391">
        <v>20</v>
      </c>
      <c r="BE60" s="392"/>
      <c r="BF60" s="675">
        <v>10</v>
      </c>
      <c r="BG60" s="392"/>
      <c r="BH60" s="670">
        <v>1</v>
      </c>
      <c r="BI60" s="671"/>
      <c r="BJ60" s="459"/>
      <c r="BK60" s="459"/>
      <c r="BL60" s="459"/>
      <c r="BM60" s="459"/>
      <c r="BN60" s="5"/>
      <c r="BO60" s="28"/>
      <c r="BP60" s="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</row>
    <row r="61" spans="1:142" ht="27.75" x14ac:dyDescent="0.4">
      <c r="A61" s="864" t="s">
        <v>197</v>
      </c>
      <c r="B61" s="865"/>
      <c r="C61" s="608" t="s">
        <v>70</v>
      </c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866"/>
      <c r="O61" s="867"/>
      <c r="P61" s="554"/>
      <c r="Q61" s="555"/>
      <c r="R61" s="554"/>
      <c r="S61" s="555"/>
      <c r="T61" s="554" t="s">
        <v>199</v>
      </c>
      <c r="U61" s="555"/>
      <c r="V61" s="746"/>
      <c r="W61" s="747"/>
      <c r="X61" s="763"/>
      <c r="Y61" s="764"/>
      <c r="Z61" s="764"/>
      <c r="AA61" s="764"/>
      <c r="AB61" s="801">
        <v>108</v>
      </c>
      <c r="AC61" s="802"/>
      <c r="AD61" s="742"/>
      <c r="AE61" s="743"/>
      <c r="AF61" s="743"/>
      <c r="AG61" s="743"/>
      <c r="AH61" s="759"/>
      <c r="AI61" s="759"/>
      <c r="AJ61" s="715"/>
      <c r="AK61" s="716"/>
      <c r="AL61" s="439"/>
      <c r="AM61" s="720"/>
      <c r="AN61" s="438"/>
      <c r="AO61" s="720"/>
      <c r="AP61" s="438"/>
      <c r="AQ61" s="439"/>
      <c r="AR61" s="383"/>
      <c r="AS61" s="384"/>
      <c r="AT61" s="452"/>
      <c r="AU61" s="384"/>
      <c r="AV61" s="452"/>
      <c r="AW61" s="724"/>
      <c r="AX61" s="439"/>
      <c r="AY61" s="720"/>
      <c r="AZ61" s="438"/>
      <c r="BA61" s="720"/>
      <c r="BB61" s="438"/>
      <c r="BC61" s="439"/>
      <c r="BD61" s="383"/>
      <c r="BE61" s="384"/>
      <c r="BF61" s="452"/>
      <c r="BG61" s="384"/>
      <c r="BH61" s="656"/>
      <c r="BI61" s="657"/>
      <c r="BJ61" s="459"/>
      <c r="BK61" s="459"/>
      <c r="BL61" s="459"/>
      <c r="BM61" s="459"/>
      <c r="BN61" s="5"/>
      <c r="BO61" s="5"/>
      <c r="BP61" s="5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6"/>
      <c r="EK61" s="36"/>
      <c r="EL61" s="36"/>
    </row>
    <row r="62" spans="1:142" ht="50.25" customHeight="1" thickBot="1" x14ac:dyDescent="0.35">
      <c r="A62" s="596" t="s">
        <v>159</v>
      </c>
      <c r="B62" s="597"/>
      <c r="C62" s="279" t="s">
        <v>71</v>
      </c>
      <c r="D62" s="280"/>
      <c r="E62" s="280"/>
      <c r="F62" s="280"/>
      <c r="G62" s="280"/>
      <c r="H62" s="280"/>
      <c r="I62" s="280"/>
      <c r="J62" s="280"/>
      <c r="K62" s="280"/>
      <c r="L62" s="280"/>
      <c r="M62" s="281"/>
      <c r="N62" s="99"/>
      <c r="O62" s="100"/>
      <c r="P62" s="101"/>
      <c r="Q62" s="102"/>
      <c r="R62" s="151"/>
      <c r="S62" s="102"/>
      <c r="T62" s="282" t="s">
        <v>199</v>
      </c>
      <c r="U62" s="283"/>
      <c r="V62" s="332"/>
      <c r="W62" s="333"/>
      <c r="X62" s="334"/>
      <c r="Y62" s="335"/>
      <c r="Z62" s="357"/>
      <c r="AA62" s="335"/>
      <c r="AB62" s="351">
        <v>288</v>
      </c>
      <c r="AC62" s="352"/>
      <c r="AD62" s="353"/>
      <c r="AE62" s="354"/>
      <c r="AF62" s="440"/>
      <c r="AG62" s="354"/>
      <c r="AH62" s="440"/>
      <c r="AI62" s="354"/>
      <c r="AJ62" s="103"/>
      <c r="AK62" s="104"/>
      <c r="AL62" s="105"/>
      <c r="AM62" s="106"/>
      <c r="AN62" s="107"/>
      <c r="AO62" s="106"/>
      <c r="AP62" s="107"/>
      <c r="AQ62" s="105"/>
      <c r="AR62" s="108"/>
      <c r="AS62" s="109"/>
      <c r="AT62" s="120"/>
      <c r="AU62" s="109"/>
      <c r="AV62" s="120"/>
      <c r="AW62" s="121"/>
      <c r="AX62" s="105"/>
      <c r="AY62" s="106"/>
      <c r="AZ62" s="107"/>
      <c r="BA62" s="106"/>
      <c r="BB62" s="107"/>
      <c r="BC62" s="105"/>
      <c r="BD62" s="108"/>
      <c r="BE62" s="109"/>
      <c r="BF62" s="120"/>
      <c r="BG62" s="109"/>
      <c r="BH62" s="681"/>
      <c r="BI62" s="682"/>
      <c r="BJ62" s="95"/>
      <c r="BK62" s="95"/>
      <c r="BL62" s="95"/>
      <c r="BM62" s="95"/>
      <c r="BN62" s="5"/>
      <c r="BO62" s="5"/>
      <c r="BP62" s="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</row>
    <row r="63" spans="1:142" ht="69" customHeight="1" thickBot="1" x14ac:dyDescent="0.3">
      <c r="A63" s="575" t="s">
        <v>65</v>
      </c>
      <c r="B63" s="576"/>
      <c r="C63" s="276" t="s">
        <v>175</v>
      </c>
      <c r="D63" s="277"/>
      <c r="E63" s="277"/>
      <c r="F63" s="277"/>
      <c r="G63" s="277"/>
      <c r="H63" s="277"/>
      <c r="I63" s="277"/>
      <c r="J63" s="277"/>
      <c r="K63" s="277"/>
      <c r="L63" s="277"/>
      <c r="M63" s="278"/>
      <c r="N63" s="620"/>
      <c r="O63" s="621"/>
      <c r="P63" s="504"/>
      <c r="Q63" s="505"/>
      <c r="R63" s="504"/>
      <c r="S63" s="505"/>
      <c r="T63" s="504" t="s">
        <v>169</v>
      </c>
      <c r="U63" s="505"/>
      <c r="V63" s="329">
        <f>SUM(V64)</f>
        <v>2</v>
      </c>
      <c r="W63" s="330"/>
      <c r="X63" s="753">
        <f>SUM(X64:Y65)</f>
        <v>339</v>
      </c>
      <c r="Y63" s="754"/>
      <c r="Z63" s="754">
        <f>SUM(Z64:AA65)</f>
        <v>295</v>
      </c>
      <c r="AA63" s="754"/>
      <c r="AB63" s="754">
        <f>SUM(AB64:AC65)</f>
        <v>144</v>
      </c>
      <c r="AC63" s="760"/>
      <c r="AD63" s="316">
        <f>SUM(AD64,AD65)</f>
        <v>44</v>
      </c>
      <c r="AE63" s="317"/>
      <c r="AF63" s="317">
        <f>SUM(AF64,AF65)</f>
        <v>25</v>
      </c>
      <c r="AG63" s="317"/>
      <c r="AH63" s="317">
        <f>SUM(AH64,AH65)</f>
        <v>15</v>
      </c>
      <c r="AI63" s="317"/>
      <c r="AJ63" s="317">
        <f t="shared" ref="AJ63:AL63" si="42">SUM(AJ64)</f>
        <v>4</v>
      </c>
      <c r="AK63" s="717"/>
      <c r="AL63" s="430">
        <f t="shared" si="42"/>
        <v>0</v>
      </c>
      <c r="AM63" s="731"/>
      <c r="AN63" s="429">
        <f>SUM(AO64)</f>
        <v>0</v>
      </c>
      <c r="AO63" s="731"/>
      <c r="AP63" s="429">
        <f>SUM(AQ64)</f>
        <v>0</v>
      </c>
      <c r="AQ63" s="430"/>
      <c r="AR63" s="444">
        <f>SUM(AS64)</f>
        <v>0</v>
      </c>
      <c r="AS63" s="445"/>
      <c r="AT63" s="660">
        <f>SUM(AU64)</f>
        <v>0</v>
      </c>
      <c r="AU63" s="445"/>
      <c r="AV63" s="660">
        <f>SUM(AW64)</f>
        <v>0</v>
      </c>
      <c r="AW63" s="677"/>
      <c r="AX63" s="430">
        <f>SUM(AY64)</f>
        <v>0</v>
      </c>
      <c r="AY63" s="731"/>
      <c r="AZ63" s="429">
        <f>SUM(BA64)</f>
        <v>0</v>
      </c>
      <c r="BA63" s="731"/>
      <c r="BB63" s="429">
        <f>SUM(BC64)</f>
        <v>0</v>
      </c>
      <c r="BC63" s="430"/>
      <c r="BD63" s="444">
        <f>SUM(BD64)</f>
        <v>25</v>
      </c>
      <c r="BE63" s="445"/>
      <c r="BF63" s="660">
        <f>SUM(BF64)</f>
        <v>19</v>
      </c>
      <c r="BG63" s="445"/>
      <c r="BH63" s="660">
        <f>SUM(BH64)</f>
        <v>2</v>
      </c>
      <c r="BI63" s="677"/>
      <c r="BJ63" s="458"/>
      <c r="BK63" s="458"/>
      <c r="BL63" s="458"/>
      <c r="BM63" s="458"/>
      <c r="BN63" s="28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</row>
    <row r="64" spans="1:142" ht="67.5" customHeight="1" x14ac:dyDescent="0.25">
      <c r="A64" s="584" t="s">
        <v>66</v>
      </c>
      <c r="B64" s="585"/>
      <c r="C64" s="414" t="s">
        <v>67</v>
      </c>
      <c r="D64" s="415"/>
      <c r="E64" s="415"/>
      <c r="F64" s="415"/>
      <c r="G64" s="415"/>
      <c r="H64" s="415"/>
      <c r="I64" s="415"/>
      <c r="J64" s="415"/>
      <c r="K64" s="415"/>
      <c r="L64" s="415"/>
      <c r="M64" s="416"/>
      <c r="N64" s="622"/>
      <c r="O64" s="623"/>
      <c r="P64" s="512"/>
      <c r="Q64" s="513"/>
      <c r="R64" s="512"/>
      <c r="S64" s="513"/>
      <c r="T64" s="506" t="s">
        <v>178</v>
      </c>
      <c r="U64" s="506"/>
      <c r="V64" s="506">
        <v>2</v>
      </c>
      <c r="W64" s="757"/>
      <c r="X64" s="782">
        <v>339</v>
      </c>
      <c r="Y64" s="783"/>
      <c r="Z64" s="331">
        <f t="shared" ref="Z64" si="43">SUM(X64-AD64)</f>
        <v>295</v>
      </c>
      <c r="AA64" s="331"/>
      <c r="AB64" s="783"/>
      <c r="AC64" s="803"/>
      <c r="AD64" s="318">
        <v>44</v>
      </c>
      <c r="AE64" s="319"/>
      <c r="AF64" s="759">
        <v>25</v>
      </c>
      <c r="AG64" s="759"/>
      <c r="AH64" s="319">
        <v>15</v>
      </c>
      <c r="AI64" s="319"/>
      <c r="AJ64" s="820">
        <v>4</v>
      </c>
      <c r="AK64" s="821"/>
      <c r="AL64" s="432"/>
      <c r="AM64" s="813"/>
      <c r="AN64" s="431"/>
      <c r="AO64" s="813"/>
      <c r="AP64" s="431"/>
      <c r="AQ64" s="432"/>
      <c r="AR64" s="376"/>
      <c r="AS64" s="377"/>
      <c r="AT64" s="661"/>
      <c r="AU64" s="377"/>
      <c r="AV64" s="661"/>
      <c r="AW64" s="826"/>
      <c r="AX64" s="432"/>
      <c r="AY64" s="813"/>
      <c r="AZ64" s="431"/>
      <c r="BA64" s="813"/>
      <c r="BB64" s="431"/>
      <c r="BC64" s="432"/>
      <c r="BD64" s="376">
        <v>25</v>
      </c>
      <c r="BE64" s="377"/>
      <c r="BF64" s="661">
        <v>19</v>
      </c>
      <c r="BG64" s="377"/>
      <c r="BH64" s="668">
        <v>2</v>
      </c>
      <c r="BI64" s="669"/>
      <c r="BJ64" s="459"/>
      <c r="BK64" s="459"/>
      <c r="BL64" s="459"/>
      <c r="BM64" s="459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</row>
    <row r="65" spans="1:142" ht="40.5" customHeight="1" thickBot="1" x14ac:dyDescent="0.35">
      <c r="A65" s="596" t="s">
        <v>166</v>
      </c>
      <c r="B65" s="597"/>
      <c r="C65" s="336" t="s">
        <v>71</v>
      </c>
      <c r="D65" s="337"/>
      <c r="E65" s="337"/>
      <c r="F65" s="337"/>
      <c r="G65" s="337"/>
      <c r="H65" s="337"/>
      <c r="I65" s="337"/>
      <c r="J65" s="337"/>
      <c r="K65" s="337"/>
      <c r="L65" s="337"/>
      <c r="M65" s="338"/>
      <c r="N65" s="124"/>
      <c r="O65" s="125"/>
      <c r="P65" s="126"/>
      <c r="Q65" s="127"/>
      <c r="R65" s="126"/>
      <c r="S65" s="127"/>
      <c r="T65" s="282" t="s">
        <v>199</v>
      </c>
      <c r="U65" s="283"/>
      <c r="V65" s="339"/>
      <c r="W65" s="340"/>
      <c r="X65" s="341"/>
      <c r="Y65" s="342"/>
      <c r="Z65" s="343"/>
      <c r="AA65" s="342"/>
      <c r="AB65" s="343">
        <v>144</v>
      </c>
      <c r="AC65" s="344"/>
      <c r="AD65" s="345"/>
      <c r="AE65" s="346"/>
      <c r="AF65" s="807"/>
      <c r="AG65" s="346"/>
      <c r="AH65" s="807"/>
      <c r="AI65" s="346"/>
      <c r="AJ65" s="128"/>
      <c r="AK65" s="129"/>
      <c r="AL65" s="110"/>
      <c r="AM65" s="111"/>
      <c r="AN65" s="112"/>
      <c r="AO65" s="111"/>
      <c r="AP65" s="112"/>
      <c r="AQ65" s="110"/>
      <c r="AR65" s="113"/>
      <c r="AS65" s="114"/>
      <c r="AT65" s="118"/>
      <c r="AU65" s="114"/>
      <c r="AV65" s="118"/>
      <c r="AW65" s="119"/>
      <c r="AX65" s="110"/>
      <c r="AY65" s="111"/>
      <c r="AZ65" s="112"/>
      <c r="BA65" s="111"/>
      <c r="BB65" s="112"/>
      <c r="BC65" s="110"/>
      <c r="BD65" s="113"/>
      <c r="BE65" s="114"/>
      <c r="BF65" s="118"/>
      <c r="BG65" s="114"/>
      <c r="BH65" s="679"/>
      <c r="BI65" s="680"/>
      <c r="BJ65" s="95"/>
      <c r="BK65" s="95"/>
      <c r="BL65" s="95"/>
      <c r="BM65" s="9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</row>
    <row r="66" spans="1:142" ht="51.75" customHeight="1" thickBot="1" x14ac:dyDescent="0.3">
      <c r="A66" s="575" t="s">
        <v>68</v>
      </c>
      <c r="B66" s="576"/>
      <c r="C66" s="417" t="s">
        <v>173</v>
      </c>
      <c r="D66" s="418"/>
      <c r="E66" s="418"/>
      <c r="F66" s="418"/>
      <c r="G66" s="418"/>
      <c r="H66" s="418"/>
      <c r="I66" s="418"/>
      <c r="J66" s="418"/>
      <c r="K66" s="418"/>
      <c r="L66" s="418"/>
      <c r="M66" s="419"/>
      <c r="N66" s="620"/>
      <c r="O66" s="621"/>
      <c r="P66" s="504"/>
      <c r="Q66" s="505"/>
      <c r="R66" s="504"/>
      <c r="S66" s="505"/>
      <c r="T66" s="504" t="s">
        <v>207</v>
      </c>
      <c r="U66" s="505"/>
      <c r="V66" s="329">
        <f>SUM(V67:W69)</f>
        <v>0</v>
      </c>
      <c r="W66" s="330"/>
      <c r="X66" s="784">
        <f>SUM(X67:Y69)</f>
        <v>76</v>
      </c>
      <c r="Y66" s="785"/>
      <c r="Z66" s="797">
        <f>SUM(Z67:AA69)</f>
        <v>66</v>
      </c>
      <c r="AA66" s="785"/>
      <c r="AB66" s="754">
        <f>SUM(AB67:AC69)</f>
        <v>72</v>
      </c>
      <c r="AC66" s="760"/>
      <c r="AD66" s="316">
        <f>SUM(AD67:AE69)</f>
        <v>10</v>
      </c>
      <c r="AE66" s="317"/>
      <c r="AF66" s="317">
        <f>SUM(AF67:AG69)</f>
        <v>8</v>
      </c>
      <c r="AG66" s="317"/>
      <c r="AH66" s="317">
        <f>SUM(AH67:AI69)</f>
        <v>2</v>
      </c>
      <c r="AI66" s="317"/>
      <c r="AJ66" s="317">
        <f>SUM(AJ67:AK69)</f>
        <v>0</v>
      </c>
      <c r="AK66" s="717"/>
      <c r="AL66" s="731">
        <f>SUM(AL67:AM69)</f>
        <v>0</v>
      </c>
      <c r="AM66" s="433"/>
      <c r="AN66" s="433">
        <f>SUM(AN67:AO69)</f>
        <v>0</v>
      </c>
      <c r="AO66" s="433"/>
      <c r="AP66" s="433">
        <f>SUM(AP67:AQ69)</f>
        <v>0</v>
      </c>
      <c r="AQ66" s="429"/>
      <c r="AR66" s="378">
        <f>SUM(AR67:AS69)</f>
        <v>0</v>
      </c>
      <c r="AS66" s="379"/>
      <c r="AT66" s="379">
        <f>SUM(AT67:AU69)</f>
        <v>0</v>
      </c>
      <c r="AU66" s="379"/>
      <c r="AV66" s="379">
        <f>SUM(AV67:AW69)</f>
        <v>0</v>
      </c>
      <c r="AW66" s="667"/>
      <c r="AX66" s="731">
        <f>SUM(AX67:AY69)</f>
        <v>0</v>
      </c>
      <c r="AY66" s="433"/>
      <c r="AZ66" s="433">
        <f>SUM(AZ67:BA69)</f>
        <v>0</v>
      </c>
      <c r="BA66" s="433"/>
      <c r="BB66" s="433">
        <f>SUM(BB67:BC69)</f>
        <v>0</v>
      </c>
      <c r="BC66" s="429"/>
      <c r="BD66" s="378">
        <f>SUM(BD67:BE69)</f>
        <v>8</v>
      </c>
      <c r="BE66" s="379"/>
      <c r="BF66" s="379">
        <f>SUM(BF67:BG69)</f>
        <v>2</v>
      </c>
      <c r="BG66" s="379"/>
      <c r="BH66" s="379">
        <f>SUM(BH67:BI69)</f>
        <v>0</v>
      </c>
      <c r="BI66" s="667"/>
      <c r="BJ66" s="458"/>
      <c r="BK66" s="458"/>
      <c r="BL66" s="458"/>
      <c r="BM66" s="458"/>
      <c r="BN66" s="28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</row>
    <row r="67" spans="1:142" ht="39.75" customHeight="1" x14ac:dyDescent="0.3">
      <c r="A67" s="586" t="s">
        <v>69</v>
      </c>
      <c r="B67" s="587"/>
      <c r="C67" s="420" t="s">
        <v>174</v>
      </c>
      <c r="D67" s="421"/>
      <c r="E67" s="421"/>
      <c r="F67" s="421"/>
      <c r="G67" s="421"/>
      <c r="H67" s="421"/>
      <c r="I67" s="421"/>
      <c r="J67" s="421"/>
      <c r="K67" s="421"/>
      <c r="L67" s="421"/>
      <c r="M67" s="422"/>
      <c r="N67" s="624"/>
      <c r="O67" s="625"/>
      <c r="P67" s="514"/>
      <c r="Q67" s="515"/>
      <c r="R67" s="356"/>
      <c r="S67" s="507"/>
      <c r="T67" s="356" t="s">
        <v>92</v>
      </c>
      <c r="U67" s="507"/>
      <c r="V67" s="355"/>
      <c r="W67" s="356"/>
      <c r="X67" s="782">
        <v>76</v>
      </c>
      <c r="Y67" s="783"/>
      <c r="Z67" s="331">
        <f t="shared" ref="Z67" si="44">SUM(X67-AD67)</f>
        <v>66</v>
      </c>
      <c r="AA67" s="331"/>
      <c r="AB67" s="331"/>
      <c r="AC67" s="794"/>
      <c r="AD67" s="320">
        <v>10</v>
      </c>
      <c r="AE67" s="321"/>
      <c r="AF67" s="325">
        <f t="shared" ref="AF67" si="45">AD67-AH67-AJ67</f>
        <v>8</v>
      </c>
      <c r="AG67" s="325"/>
      <c r="AH67" s="321">
        <v>2</v>
      </c>
      <c r="AI67" s="321"/>
      <c r="AJ67" s="718"/>
      <c r="AK67" s="719"/>
      <c r="AL67" s="437"/>
      <c r="AM67" s="702"/>
      <c r="AN67" s="436"/>
      <c r="AO67" s="702"/>
      <c r="AP67" s="436"/>
      <c r="AQ67" s="437"/>
      <c r="AR67" s="380"/>
      <c r="AS67" s="381"/>
      <c r="AT67" s="401"/>
      <c r="AU67" s="381"/>
      <c r="AV67" s="401"/>
      <c r="AW67" s="725"/>
      <c r="AX67" s="437"/>
      <c r="AY67" s="702"/>
      <c r="AZ67" s="436"/>
      <c r="BA67" s="702"/>
      <c r="BB67" s="436"/>
      <c r="BC67" s="437"/>
      <c r="BD67" s="380">
        <v>8</v>
      </c>
      <c r="BE67" s="381"/>
      <c r="BF67" s="401">
        <v>2</v>
      </c>
      <c r="BG67" s="381"/>
      <c r="BH67" s="668"/>
      <c r="BI67" s="669"/>
      <c r="BJ67" s="459"/>
      <c r="BK67" s="459"/>
      <c r="BL67" s="459"/>
      <c r="BM67" s="459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</row>
    <row r="68" spans="1:142" ht="27.75" x14ac:dyDescent="0.4">
      <c r="A68" s="864" t="s">
        <v>198</v>
      </c>
      <c r="B68" s="865"/>
      <c r="C68" s="608" t="s">
        <v>70</v>
      </c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866"/>
      <c r="O68" s="867"/>
      <c r="P68" s="554"/>
      <c r="Q68" s="555"/>
      <c r="R68" s="554"/>
      <c r="S68" s="555"/>
      <c r="T68" s="554" t="s">
        <v>199</v>
      </c>
      <c r="U68" s="555"/>
      <c r="V68" s="746"/>
      <c r="W68" s="747"/>
      <c r="X68" s="763"/>
      <c r="Y68" s="764"/>
      <c r="Z68" s="764"/>
      <c r="AA68" s="764"/>
      <c r="AB68" s="801">
        <v>36</v>
      </c>
      <c r="AC68" s="802"/>
      <c r="AD68" s="742"/>
      <c r="AE68" s="743"/>
      <c r="AF68" s="743"/>
      <c r="AG68" s="743"/>
      <c r="AH68" s="759"/>
      <c r="AI68" s="759"/>
      <c r="AJ68" s="715"/>
      <c r="AK68" s="716"/>
      <c r="AL68" s="439"/>
      <c r="AM68" s="720"/>
      <c r="AN68" s="438"/>
      <c r="AO68" s="720"/>
      <c r="AP68" s="438"/>
      <c r="AQ68" s="439"/>
      <c r="AR68" s="383"/>
      <c r="AS68" s="384"/>
      <c r="AT68" s="452"/>
      <c r="AU68" s="384"/>
      <c r="AV68" s="452"/>
      <c r="AW68" s="724"/>
      <c r="AX68" s="439"/>
      <c r="AY68" s="720"/>
      <c r="AZ68" s="438"/>
      <c r="BA68" s="720"/>
      <c r="BB68" s="438"/>
      <c r="BC68" s="439"/>
      <c r="BD68" s="383"/>
      <c r="BE68" s="384"/>
      <c r="BF68" s="452"/>
      <c r="BG68" s="384"/>
      <c r="BH68" s="656"/>
      <c r="BI68" s="657"/>
      <c r="BJ68" s="459"/>
      <c r="BK68" s="459"/>
      <c r="BL68" s="459"/>
      <c r="BM68" s="459"/>
      <c r="BN68" s="5"/>
      <c r="BO68" s="5"/>
      <c r="BP68" s="5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6"/>
      <c r="EK68" s="36"/>
      <c r="EL68" s="36"/>
    </row>
    <row r="69" spans="1:142" ht="48" customHeight="1" thickBot="1" x14ac:dyDescent="0.35">
      <c r="A69" s="606" t="s">
        <v>167</v>
      </c>
      <c r="B69" s="607"/>
      <c r="C69" s="270" t="s">
        <v>71</v>
      </c>
      <c r="D69" s="271"/>
      <c r="E69" s="271"/>
      <c r="F69" s="271"/>
      <c r="G69" s="271"/>
      <c r="H69" s="271"/>
      <c r="I69" s="271"/>
      <c r="J69" s="271"/>
      <c r="K69" s="271"/>
      <c r="L69" s="271"/>
      <c r="M69" s="272"/>
      <c r="N69" s="612"/>
      <c r="O69" s="613"/>
      <c r="P69" s="510"/>
      <c r="Q69" s="511"/>
      <c r="R69" s="510"/>
      <c r="S69" s="511"/>
      <c r="T69" s="282" t="s">
        <v>199</v>
      </c>
      <c r="U69" s="283"/>
      <c r="V69" s="746"/>
      <c r="W69" s="747"/>
      <c r="X69" s="763"/>
      <c r="Y69" s="764"/>
      <c r="Z69" s="764"/>
      <c r="AA69" s="764"/>
      <c r="AB69" s="801">
        <v>36</v>
      </c>
      <c r="AC69" s="802"/>
      <c r="AD69" s="742"/>
      <c r="AE69" s="743"/>
      <c r="AF69" s="743"/>
      <c r="AG69" s="743"/>
      <c r="AH69" s="428"/>
      <c r="AI69" s="428"/>
      <c r="AJ69" s="715"/>
      <c r="AK69" s="716"/>
      <c r="AL69" s="439"/>
      <c r="AM69" s="720"/>
      <c r="AN69" s="438"/>
      <c r="AO69" s="720"/>
      <c r="AP69" s="438"/>
      <c r="AQ69" s="439"/>
      <c r="AR69" s="383"/>
      <c r="AS69" s="384"/>
      <c r="AT69" s="452"/>
      <c r="AU69" s="384"/>
      <c r="AV69" s="452"/>
      <c r="AW69" s="724"/>
      <c r="AX69" s="439"/>
      <c r="AY69" s="720"/>
      <c r="AZ69" s="438"/>
      <c r="BA69" s="720"/>
      <c r="BB69" s="438"/>
      <c r="BC69" s="439"/>
      <c r="BD69" s="383"/>
      <c r="BE69" s="384"/>
      <c r="BF69" s="452"/>
      <c r="BG69" s="384"/>
      <c r="BH69" s="656"/>
      <c r="BI69" s="657"/>
      <c r="BJ69" s="459"/>
      <c r="BK69" s="459"/>
      <c r="BL69" s="459"/>
      <c r="BM69" s="459"/>
    </row>
    <row r="70" spans="1:142" s="142" customFormat="1" ht="103.5" customHeight="1" thickBot="1" x14ac:dyDescent="0.35">
      <c r="A70" s="643" t="s">
        <v>180</v>
      </c>
      <c r="B70" s="644"/>
      <c r="C70" s="644"/>
      <c r="D70" s="644"/>
      <c r="E70" s="644"/>
      <c r="F70" s="644"/>
      <c r="G70" s="644"/>
      <c r="H70" s="644"/>
      <c r="I70" s="644"/>
      <c r="J70" s="644"/>
      <c r="K70" s="644"/>
      <c r="L70" s="644"/>
      <c r="M70" s="645"/>
      <c r="N70" s="508" t="s">
        <v>195</v>
      </c>
      <c r="O70" s="509"/>
      <c r="P70" s="508" t="s">
        <v>196</v>
      </c>
      <c r="Q70" s="509"/>
      <c r="R70" s="358" t="s">
        <v>203</v>
      </c>
      <c r="S70" s="359"/>
      <c r="T70" s="508" t="s">
        <v>204</v>
      </c>
      <c r="U70" s="509"/>
      <c r="V70" s="303">
        <f>SUM(V32,V37,V40)</f>
        <v>28</v>
      </c>
      <c r="W70" s="304"/>
      <c r="X70" s="305">
        <f>SUM(X32,X37,X40,)</f>
        <v>4536</v>
      </c>
      <c r="Y70" s="157"/>
      <c r="Z70" s="157">
        <f>SUM(Z32,Z37,Z40,)</f>
        <v>3896</v>
      </c>
      <c r="AA70" s="157"/>
      <c r="AB70" s="157">
        <f>SUM(AB32,AB37,AB40,)</f>
        <v>900</v>
      </c>
      <c r="AC70" s="189"/>
      <c r="AD70" s="159">
        <f>SUM(AD32,AD37,AD40,)</f>
        <v>640</v>
      </c>
      <c r="AE70" s="403"/>
      <c r="AF70" s="159">
        <f t="shared" ref="AF70" si="46">SUM(AF32,AF37,AF40,)</f>
        <v>419</v>
      </c>
      <c r="AG70" s="403"/>
      <c r="AH70" s="159">
        <f t="shared" ref="AH70" si="47">SUM(AH32,AH37,AH40,)</f>
        <v>211</v>
      </c>
      <c r="AI70" s="403"/>
      <c r="AJ70" s="159">
        <f t="shared" ref="AJ70" si="48">SUM(AJ32,AJ37,AJ40,)</f>
        <v>10</v>
      </c>
      <c r="AK70" s="403"/>
      <c r="AL70" s="435">
        <f t="shared" ref="AL70" si="49">SUM(AL32,AL37,AL40)</f>
        <v>95</v>
      </c>
      <c r="AM70" s="816"/>
      <c r="AN70" s="434">
        <f>SUM(AN32,AN37,AN40)</f>
        <v>65</v>
      </c>
      <c r="AO70" s="816"/>
      <c r="AP70" s="434">
        <f>SUM(AP32,AP37,AP40)</f>
        <v>6</v>
      </c>
      <c r="AQ70" s="435"/>
      <c r="AR70" s="385">
        <f>SUM(AR32,AR37,AR40)</f>
        <v>120</v>
      </c>
      <c r="AS70" s="386"/>
      <c r="AT70" s="674">
        <f>SUM(AT32,AT37,AT40)</f>
        <v>40</v>
      </c>
      <c r="AU70" s="386"/>
      <c r="AV70" s="674">
        <f>SUM(AV32,AV37,AV40)</f>
        <v>9</v>
      </c>
      <c r="AW70" s="827"/>
      <c r="AX70" s="435">
        <f>SUM(AX32,AX37,AX40)</f>
        <v>111</v>
      </c>
      <c r="AY70" s="816"/>
      <c r="AZ70" s="434">
        <f>SUM(AZ32,AZ37,AZ40)</f>
        <v>49</v>
      </c>
      <c r="BA70" s="816"/>
      <c r="BB70" s="434">
        <f>SUM(BB32,BB37,BB40)</f>
        <v>8</v>
      </c>
      <c r="BC70" s="435"/>
      <c r="BD70" s="385">
        <f>SUM(BD32,BD37,BD40)</f>
        <v>93</v>
      </c>
      <c r="BE70" s="386"/>
      <c r="BF70" s="674">
        <f>SUM(BF32,BF37,BF40)</f>
        <v>67</v>
      </c>
      <c r="BG70" s="386"/>
      <c r="BH70" s="672">
        <f>SUM(BH32,BH37,BH40)</f>
        <v>5</v>
      </c>
      <c r="BI70" s="673"/>
      <c r="BJ70" s="173"/>
      <c r="BK70" s="173"/>
      <c r="BL70" s="653"/>
      <c r="BM70" s="653"/>
    </row>
    <row r="71" spans="1:142" s="144" customFormat="1" ht="28.5" customHeight="1" thickBot="1" x14ac:dyDescent="0.35">
      <c r="A71" s="646"/>
      <c r="B71" s="647"/>
      <c r="C71" s="647"/>
      <c r="D71" s="647"/>
      <c r="E71" s="647"/>
      <c r="F71" s="647"/>
      <c r="G71" s="647"/>
      <c r="H71" s="647"/>
      <c r="I71" s="647"/>
      <c r="J71" s="647"/>
      <c r="K71" s="647"/>
      <c r="L71" s="647"/>
      <c r="M71" s="648"/>
      <c r="N71" s="558" t="s">
        <v>201</v>
      </c>
      <c r="O71" s="559"/>
      <c r="P71" s="559"/>
      <c r="Q71" s="559"/>
      <c r="R71" s="559"/>
      <c r="S71" s="559"/>
      <c r="T71" s="559"/>
      <c r="U71" s="560"/>
      <c r="V71" s="303"/>
      <c r="W71" s="304"/>
      <c r="X71" s="305"/>
      <c r="Y71" s="157"/>
      <c r="Z71" s="157"/>
      <c r="AA71" s="157"/>
      <c r="AB71" s="157"/>
      <c r="AC71" s="189"/>
      <c r="AD71" s="159"/>
      <c r="AE71" s="403"/>
      <c r="AF71" s="159"/>
      <c r="AG71" s="403"/>
      <c r="AH71" s="159"/>
      <c r="AI71" s="403"/>
      <c r="AJ71" s="159"/>
      <c r="AK71" s="403"/>
      <c r="AL71" s="250">
        <f>SUM(AL70:AN70)</f>
        <v>160</v>
      </c>
      <c r="AM71" s="250"/>
      <c r="AN71" s="250"/>
      <c r="AO71" s="250"/>
      <c r="AP71" s="250"/>
      <c r="AQ71" s="250"/>
      <c r="AR71" s="247">
        <f>SUM(AR70:AU70)</f>
        <v>160</v>
      </c>
      <c r="AS71" s="248"/>
      <c r="AT71" s="248"/>
      <c r="AU71" s="248"/>
      <c r="AV71" s="248"/>
      <c r="AW71" s="249"/>
      <c r="AX71" s="250">
        <f>SUM(AX70:BA70)</f>
        <v>160</v>
      </c>
      <c r="AY71" s="250"/>
      <c r="AZ71" s="250"/>
      <c r="BA71" s="250"/>
      <c r="BB71" s="250"/>
      <c r="BC71" s="250"/>
      <c r="BD71" s="247">
        <f>SUM(BD70:BG70)</f>
        <v>160</v>
      </c>
      <c r="BE71" s="248"/>
      <c r="BF71" s="248"/>
      <c r="BG71" s="248"/>
      <c r="BH71" s="248"/>
      <c r="BI71" s="249"/>
      <c r="BJ71" s="173"/>
      <c r="BK71" s="173"/>
      <c r="BL71" s="173"/>
      <c r="BM71" s="173"/>
      <c r="BN71" s="143"/>
    </row>
    <row r="72" spans="1:142" s="144" customFormat="1" ht="47.25" customHeight="1" x14ac:dyDescent="0.3">
      <c r="A72" s="145"/>
      <c r="B72" s="146"/>
      <c r="C72" s="649" t="s">
        <v>181</v>
      </c>
      <c r="D72" s="650"/>
      <c r="E72" s="650"/>
      <c r="F72" s="650"/>
      <c r="G72" s="650"/>
      <c r="H72" s="650"/>
      <c r="I72" s="650"/>
      <c r="J72" s="650"/>
      <c r="K72" s="650"/>
      <c r="L72" s="650"/>
      <c r="M72" s="651"/>
      <c r="N72" s="191"/>
      <c r="O72" s="192"/>
      <c r="P72" s="193"/>
      <c r="Q72" s="194"/>
      <c r="R72" s="193"/>
      <c r="S72" s="194"/>
      <c r="T72" s="193"/>
      <c r="U72" s="194"/>
      <c r="V72" s="160"/>
      <c r="W72" s="161"/>
      <c r="X72" s="212">
        <v>1350</v>
      </c>
      <c r="Y72" s="213"/>
      <c r="Z72" s="214"/>
      <c r="AA72" s="214"/>
      <c r="AB72" s="215">
        <v>900</v>
      </c>
      <c r="AC72" s="216"/>
      <c r="AD72" s="217"/>
      <c r="AE72" s="218"/>
      <c r="AF72" s="219"/>
      <c r="AG72" s="219"/>
      <c r="AH72" s="167"/>
      <c r="AI72" s="167"/>
      <c r="AJ72" s="167"/>
      <c r="AK72" s="168"/>
      <c r="AL72" s="195"/>
      <c r="AM72" s="196"/>
      <c r="AN72" s="197"/>
      <c r="AO72" s="196"/>
      <c r="AP72" s="197"/>
      <c r="AQ72" s="195"/>
      <c r="AR72" s="198"/>
      <c r="AS72" s="199"/>
      <c r="AT72" s="200"/>
      <c r="AU72" s="199"/>
      <c r="AV72" s="200"/>
      <c r="AW72" s="201"/>
      <c r="AX72" s="195"/>
      <c r="AY72" s="196"/>
      <c r="AZ72" s="197"/>
      <c r="BA72" s="196"/>
      <c r="BB72" s="197"/>
      <c r="BC72" s="195"/>
      <c r="BD72" s="198"/>
      <c r="BE72" s="199"/>
      <c r="BF72" s="200"/>
      <c r="BG72" s="199"/>
      <c r="BH72" s="220"/>
      <c r="BI72" s="221"/>
      <c r="BJ72" s="147"/>
      <c r="BK72" s="147"/>
      <c r="BL72" s="147"/>
      <c r="BM72" s="147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</row>
    <row r="73" spans="1:142" s="144" customFormat="1" ht="51.75" customHeight="1" thickBot="1" x14ac:dyDescent="0.35">
      <c r="A73" s="162"/>
      <c r="B73" s="163"/>
      <c r="C73" s="164" t="s">
        <v>182</v>
      </c>
      <c r="D73" s="165"/>
      <c r="E73" s="165"/>
      <c r="F73" s="165"/>
      <c r="G73" s="165"/>
      <c r="H73" s="165"/>
      <c r="I73" s="165"/>
      <c r="J73" s="165"/>
      <c r="K73" s="165"/>
      <c r="L73" s="165"/>
      <c r="M73" s="166"/>
      <c r="N73" s="191"/>
      <c r="O73" s="192"/>
      <c r="P73" s="193"/>
      <c r="Q73" s="194"/>
      <c r="R73" s="193"/>
      <c r="S73" s="194"/>
      <c r="T73" s="193"/>
      <c r="U73" s="194"/>
      <c r="V73" s="160"/>
      <c r="W73" s="161"/>
      <c r="X73" s="229">
        <v>4536</v>
      </c>
      <c r="Y73" s="230"/>
      <c r="Z73" s="214">
        <f>SUM(X73-AD73)</f>
        <v>3896</v>
      </c>
      <c r="AA73" s="214"/>
      <c r="AB73" s="215"/>
      <c r="AC73" s="216"/>
      <c r="AD73" s="217">
        <v>640</v>
      </c>
      <c r="AE73" s="218"/>
      <c r="AF73" s="219"/>
      <c r="AG73" s="219"/>
      <c r="AH73" s="167"/>
      <c r="AI73" s="167"/>
      <c r="AJ73" s="167"/>
      <c r="AK73" s="168"/>
      <c r="AL73" s="195"/>
      <c r="AM73" s="196"/>
      <c r="AN73" s="197"/>
      <c r="AO73" s="196"/>
      <c r="AP73" s="197"/>
      <c r="AQ73" s="195"/>
      <c r="AR73" s="198"/>
      <c r="AS73" s="199"/>
      <c r="AT73" s="200"/>
      <c r="AU73" s="199"/>
      <c r="AV73" s="200"/>
      <c r="AW73" s="201"/>
      <c r="AX73" s="226"/>
      <c r="AY73" s="227"/>
      <c r="AZ73" s="228"/>
      <c r="BA73" s="227"/>
      <c r="BB73" s="228"/>
      <c r="BC73" s="226"/>
      <c r="BD73" s="224"/>
      <c r="BE73" s="225"/>
      <c r="BF73" s="676"/>
      <c r="BG73" s="225"/>
      <c r="BH73" s="222"/>
      <c r="BI73" s="223"/>
      <c r="BJ73" s="173"/>
      <c r="BK73" s="173"/>
      <c r="BL73" s="173"/>
      <c r="BM73" s="173"/>
      <c r="BN73" s="149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  <c r="EF73" s="148"/>
      <c r="EG73" s="148"/>
      <c r="EH73" s="148"/>
      <c r="EI73" s="148"/>
      <c r="EJ73" s="148"/>
      <c r="EK73" s="148"/>
      <c r="EL73" s="148"/>
    </row>
    <row r="74" spans="1:142" s="144" customFormat="1" ht="36.75" customHeight="1" thickBot="1" x14ac:dyDescent="0.35">
      <c r="A74" s="162" t="s">
        <v>183</v>
      </c>
      <c r="B74" s="163"/>
      <c r="C74" s="164" t="s">
        <v>70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6"/>
      <c r="N74" s="191"/>
      <c r="O74" s="192"/>
      <c r="P74" s="193"/>
      <c r="Q74" s="194"/>
      <c r="R74" s="193"/>
      <c r="S74" s="194"/>
      <c r="T74" s="193"/>
      <c r="U74" s="194"/>
      <c r="V74" s="160"/>
      <c r="W74" s="161"/>
      <c r="X74" s="172" t="s">
        <v>184</v>
      </c>
      <c r="Y74" s="202"/>
      <c r="Z74" s="205"/>
      <c r="AA74" s="206"/>
      <c r="AB74" s="208">
        <v>900</v>
      </c>
      <c r="AC74" s="209"/>
      <c r="AD74" s="217"/>
      <c r="AE74" s="218"/>
      <c r="AF74" s="219"/>
      <c r="AG74" s="219"/>
      <c r="AH74" s="167"/>
      <c r="AI74" s="167"/>
      <c r="AJ74" s="167"/>
      <c r="AK74" s="168"/>
      <c r="AL74" s="190"/>
      <c r="AM74" s="181"/>
      <c r="AN74" s="181"/>
      <c r="AO74" s="181"/>
      <c r="AP74" s="181"/>
      <c r="AQ74" s="182"/>
      <c r="AR74" s="169"/>
      <c r="AS74" s="170"/>
      <c r="AT74" s="170"/>
      <c r="AU74" s="170"/>
      <c r="AV74" s="170"/>
      <c r="AW74" s="171"/>
      <c r="AX74" s="183">
        <v>108</v>
      </c>
      <c r="AY74" s="184"/>
      <c r="AZ74" s="184"/>
      <c r="BA74" s="184"/>
      <c r="BB74" s="184"/>
      <c r="BC74" s="185"/>
      <c r="BD74" s="186">
        <v>36</v>
      </c>
      <c r="BE74" s="187"/>
      <c r="BF74" s="187"/>
      <c r="BG74" s="187"/>
      <c r="BH74" s="187"/>
      <c r="BI74" s="188"/>
      <c r="BJ74" s="173"/>
      <c r="BK74" s="173"/>
      <c r="BL74" s="173"/>
      <c r="BM74" s="173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</row>
    <row r="75" spans="1:142" s="144" customFormat="1" ht="48" customHeight="1" thickBot="1" x14ac:dyDescent="0.35">
      <c r="A75" s="162" t="s">
        <v>185</v>
      </c>
      <c r="B75" s="163"/>
      <c r="C75" s="164" t="s">
        <v>71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6"/>
      <c r="N75" s="191"/>
      <c r="O75" s="192"/>
      <c r="P75" s="193"/>
      <c r="Q75" s="194"/>
      <c r="R75" s="193"/>
      <c r="S75" s="194"/>
      <c r="T75" s="193"/>
      <c r="U75" s="194"/>
      <c r="V75" s="160"/>
      <c r="W75" s="161"/>
      <c r="X75" s="203"/>
      <c r="Y75" s="204"/>
      <c r="Z75" s="207"/>
      <c r="AA75" s="204"/>
      <c r="AB75" s="210"/>
      <c r="AC75" s="211"/>
      <c r="AD75" s="217"/>
      <c r="AE75" s="218"/>
      <c r="AF75" s="219"/>
      <c r="AG75" s="219"/>
      <c r="AH75" s="167"/>
      <c r="AI75" s="167"/>
      <c r="AJ75" s="167"/>
      <c r="AK75" s="168"/>
      <c r="AL75" s="190"/>
      <c r="AM75" s="181"/>
      <c r="AN75" s="181"/>
      <c r="AO75" s="181"/>
      <c r="AP75" s="181"/>
      <c r="AQ75" s="182"/>
      <c r="AR75" s="169"/>
      <c r="AS75" s="170"/>
      <c r="AT75" s="170"/>
      <c r="AU75" s="170"/>
      <c r="AV75" s="170"/>
      <c r="AW75" s="171"/>
      <c r="AX75" s="183"/>
      <c r="AY75" s="184"/>
      <c r="AZ75" s="184"/>
      <c r="BA75" s="184"/>
      <c r="BB75" s="184"/>
      <c r="BC75" s="185"/>
      <c r="BD75" s="186">
        <v>756</v>
      </c>
      <c r="BE75" s="187"/>
      <c r="BF75" s="187"/>
      <c r="BG75" s="187"/>
      <c r="BH75" s="187"/>
      <c r="BI75" s="188"/>
      <c r="BJ75" s="173"/>
      <c r="BK75" s="173"/>
      <c r="BL75" s="173"/>
      <c r="BM75" s="173"/>
    </row>
    <row r="76" spans="1:142" s="144" customFormat="1" ht="51" customHeight="1" thickBot="1" x14ac:dyDescent="0.35">
      <c r="A76" s="153" t="s">
        <v>72</v>
      </c>
      <c r="B76" s="628"/>
      <c r="C76" s="423" t="s">
        <v>73</v>
      </c>
      <c r="D76" s="424"/>
      <c r="E76" s="424"/>
      <c r="F76" s="424"/>
      <c r="G76" s="424"/>
      <c r="H76" s="424"/>
      <c r="I76" s="424"/>
      <c r="J76" s="424"/>
      <c r="K76" s="424"/>
      <c r="L76" s="424"/>
      <c r="M76" s="425"/>
      <c r="N76" s="611"/>
      <c r="O76" s="177"/>
      <c r="P76" s="178"/>
      <c r="Q76" s="179"/>
      <c r="R76" s="178"/>
      <c r="S76" s="179"/>
      <c r="T76" s="178" t="s">
        <v>91</v>
      </c>
      <c r="U76" s="179"/>
      <c r="V76" s="155"/>
      <c r="W76" s="156"/>
      <c r="X76" s="780" t="s">
        <v>190</v>
      </c>
      <c r="Y76" s="781"/>
      <c r="Z76" s="157"/>
      <c r="AA76" s="157"/>
      <c r="AB76" s="781">
        <v>144</v>
      </c>
      <c r="AC76" s="800"/>
      <c r="AD76" s="740"/>
      <c r="AE76" s="741"/>
      <c r="AF76" s="741"/>
      <c r="AG76" s="741"/>
      <c r="AH76" s="806"/>
      <c r="AI76" s="806"/>
      <c r="AJ76" s="818"/>
      <c r="AK76" s="819"/>
      <c r="AL76" s="181"/>
      <c r="AM76" s="811"/>
      <c r="AN76" s="812"/>
      <c r="AO76" s="811"/>
      <c r="AP76" s="812"/>
      <c r="AQ76" s="181"/>
      <c r="AR76" s="169"/>
      <c r="AS76" s="852"/>
      <c r="AT76" s="853"/>
      <c r="AU76" s="852"/>
      <c r="AV76" s="853"/>
      <c r="AW76" s="171"/>
      <c r="AX76" s="184"/>
      <c r="AY76" s="851"/>
      <c r="AZ76" s="850"/>
      <c r="BA76" s="851"/>
      <c r="BB76" s="850"/>
      <c r="BC76" s="184"/>
      <c r="BD76" s="186"/>
      <c r="BE76" s="382"/>
      <c r="BF76" s="662"/>
      <c r="BG76" s="382"/>
      <c r="BH76" s="654"/>
      <c r="BI76" s="655"/>
      <c r="BJ76" s="173"/>
      <c r="BK76" s="173"/>
      <c r="BL76" s="173"/>
      <c r="BM76" s="173"/>
    </row>
    <row r="77" spans="1:142" s="144" customFormat="1" ht="28.5" customHeight="1" thickBot="1" x14ac:dyDescent="0.35">
      <c r="A77" s="153" t="s">
        <v>186</v>
      </c>
      <c r="B77" s="154"/>
      <c r="C77" s="174" t="s">
        <v>83</v>
      </c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6"/>
      <c r="O77" s="177"/>
      <c r="P77" s="178"/>
      <c r="Q77" s="179"/>
      <c r="R77" s="178"/>
      <c r="S77" s="179"/>
      <c r="T77" s="178"/>
      <c r="U77" s="179"/>
      <c r="V77" s="155"/>
      <c r="W77" s="156"/>
      <c r="X77" s="157" t="s">
        <v>84</v>
      </c>
      <c r="Y77" s="157"/>
      <c r="Z77" s="157"/>
      <c r="AA77" s="157"/>
      <c r="AB77" s="157"/>
      <c r="AC77" s="180"/>
      <c r="AD77" s="158"/>
      <c r="AE77" s="159"/>
      <c r="AF77" s="159"/>
      <c r="AG77" s="159"/>
      <c r="AH77" s="159"/>
      <c r="AI77" s="159"/>
      <c r="AJ77" s="159"/>
      <c r="AK77" s="403"/>
      <c r="AL77" s="181"/>
      <c r="AM77" s="181"/>
      <c r="AN77" s="181"/>
      <c r="AO77" s="181"/>
      <c r="AP77" s="181"/>
      <c r="AQ77" s="182"/>
      <c r="AR77" s="169"/>
      <c r="AS77" s="170"/>
      <c r="AT77" s="170"/>
      <c r="AU77" s="170"/>
      <c r="AV77" s="170"/>
      <c r="AW77" s="171"/>
      <c r="AX77" s="183"/>
      <c r="AY77" s="184"/>
      <c r="AZ77" s="184"/>
      <c r="BA77" s="184"/>
      <c r="BB77" s="184"/>
      <c r="BC77" s="185"/>
      <c r="BD77" s="186" t="s">
        <v>187</v>
      </c>
      <c r="BE77" s="187"/>
      <c r="BF77" s="187"/>
      <c r="BG77" s="187"/>
      <c r="BH77" s="187"/>
      <c r="BI77" s="188"/>
      <c r="BJ77" s="172"/>
      <c r="BK77" s="173"/>
      <c r="BL77" s="173"/>
      <c r="BM77" s="173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</row>
    <row r="78" spans="1:142" s="144" customFormat="1" ht="47.25" customHeight="1" thickBot="1" x14ac:dyDescent="0.35">
      <c r="A78" s="153" t="s">
        <v>188</v>
      </c>
      <c r="B78" s="154"/>
      <c r="C78" s="174" t="s">
        <v>189</v>
      </c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6"/>
      <c r="O78" s="177"/>
      <c r="P78" s="178"/>
      <c r="Q78" s="179"/>
      <c r="R78" s="178"/>
      <c r="S78" s="179"/>
      <c r="T78" s="178"/>
      <c r="U78" s="179"/>
      <c r="V78" s="155"/>
      <c r="W78" s="156"/>
      <c r="X78" s="157" t="s">
        <v>190</v>
      </c>
      <c r="Y78" s="157"/>
      <c r="Z78" s="157"/>
      <c r="AA78" s="157"/>
      <c r="AB78" s="157"/>
      <c r="AC78" s="189"/>
      <c r="AD78" s="158"/>
      <c r="AE78" s="159"/>
      <c r="AF78" s="159"/>
      <c r="AG78" s="159"/>
      <c r="AH78" s="159"/>
      <c r="AI78" s="159"/>
      <c r="AJ78" s="159"/>
      <c r="AK78" s="403"/>
      <c r="AL78" s="190"/>
      <c r="AM78" s="181"/>
      <c r="AN78" s="181"/>
      <c r="AO78" s="181"/>
      <c r="AP78" s="181"/>
      <c r="AQ78" s="182"/>
      <c r="AR78" s="169"/>
      <c r="AS78" s="170"/>
      <c r="AT78" s="170"/>
      <c r="AU78" s="170"/>
      <c r="AV78" s="170"/>
      <c r="AW78" s="171"/>
      <c r="AX78" s="183"/>
      <c r="AY78" s="184"/>
      <c r="AZ78" s="184"/>
      <c r="BA78" s="184"/>
      <c r="BB78" s="184"/>
      <c r="BC78" s="185"/>
      <c r="BD78" s="186" t="s">
        <v>191</v>
      </c>
      <c r="BE78" s="187"/>
      <c r="BF78" s="187"/>
      <c r="BG78" s="187"/>
      <c r="BH78" s="187"/>
      <c r="BI78" s="188"/>
      <c r="BJ78" s="172"/>
      <c r="BK78" s="173"/>
      <c r="BL78" s="173"/>
      <c r="BM78" s="173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</row>
    <row r="79" spans="1:142" s="144" customFormat="1" ht="47.25" customHeight="1" thickBot="1" x14ac:dyDescent="0.35">
      <c r="A79" s="153" t="s">
        <v>186</v>
      </c>
      <c r="B79" s="154"/>
      <c r="C79" s="174" t="s">
        <v>192</v>
      </c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6"/>
      <c r="O79" s="177"/>
      <c r="P79" s="178"/>
      <c r="Q79" s="179"/>
      <c r="R79" s="178"/>
      <c r="S79" s="179"/>
      <c r="T79" s="178"/>
      <c r="U79" s="179"/>
      <c r="V79" s="155"/>
      <c r="W79" s="156"/>
      <c r="X79" s="157" t="s">
        <v>193</v>
      </c>
      <c r="Y79" s="157"/>
      <c r="Z79" s="157"/>
      <c r="AA79" s="157"/>
      <c r="AB79" s="157"/>
      <c r="AC79" s="189"/>
      <c r="AD79" s="158"/>
      <c r="AE79" s="159"/>
      <c r="AF79" s="159"/>
      <c r="AG79" s="159"/>
      <c r="AH79" s="159"/>
      <c r="AI79" s="159"/>
      <c r="AJ79" s="159"/>
      <c r="AK79" s="403"/>
      <c r="AL79" s="190"/>
      <c r="AM79" s="181"/>
      <c r="AN79" s="181"/>
      <c r="AO79" s="181"/>
      <c r="AP79" s="181"/>
      <c r="AQ79" s="182"/>
      <c r="AR79" s="169"/>
      <c r="AS79" s="170"/>
      <c r="AT79" s="170"/>
      <c r="AU79" s="170"/>
      <c r="AV79" s="170"/>
      <c r="AW79" s="171"/>
      <c r="AX79" s="183"/>
      <c r="AY79" s="184"/>
      <c r="AZ79" s="184"/>
      <c r="BA79" s="184"/>
      <c r="BB79" s="184"/>
      <c r="BC79" s="185"/>
      <c r="BD79" s="186" t="s">
        <v>194</v>
      </c>
      <c r="BE79" s="187"/>
      <c r="BF79" s="187"/>
      <c r="BG79" s="187"/>
      <c r="BH79" s="187"/>
      <c r="BI79" s="188"/>
      <c r="BJ79" s="172"/>
      <c r="BK79" s="173"/>
      <c r="BL79" s="173"/>
      <c r="BM79" s="173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</row>
    <row r="80" spans="1:142" ht="20.100000000000001" customHeight="1" x14ac:dyDescent="0.25">
      <c r="A80" s="835" t="s">
        <v>148</v>
      </c>
      <c r="B80" s="836"/>
      <c r="C80" s="836"/>
      <c r="D80" s="836"/>
      <c r="E80" s="836"/>
      <c r="F80" s="836"/>
      <c r="G80" s="836"/>
      <c r="H80" s="836"/>
      <c r="I80" s="836"/>
      <c r="J80" s="836"/>
      <c r="K80" s="836"/>
      <c r="L80" s="836"/>
      <c r="M80" s="836"/>
      <c r="N80" s="836"/>
      <c r="O80" s="836"/>
      <c r="P80" s="836"/>
      <c r="Q80" s="836"/>
      <c r="R80" s="836"/>
      <c r="S80" s="836"/>
      <c r="T80" s="836"/>
      <c r="U80" s="836"/>
      <c r="V80" s="836"/>
      <c r="W80" s="836"/>
      <c r="X80" s="836"/>
      <c r="Y80" s="836"/>
      <c r="Z80" s="836"/>
      <c r="AA80" s="836"/>
      <c r="AB80" s="836"/>
      <c r="AC80" s="837"/>
      <c r="AD80" s="831" t="s">
        <v>85</v>
      </c>
      <c r="AE80" s="831"/>
      <c r="AF80" s="844" t="s">
        <v>86</v>
      </c>
      <c r="AG80" s="844"/>
      <c r="AH80" s="844"/>
      <c r="AI80" s="844"/>
      <c r="AJ80" s="844"/>
      <c r="AK80" s="844"/>
      <c r="AL80" s="407">
        <v>10</v>
      </c>
      <c r="AM80" s="407"/>
      <c r="AN80" s="407"/>
      <c r="AO80" s="407"/>
      <c r="AP80" s="407"/>
      <c r="AQ80" s="408"/>
      <c r="AR80" s="375">
        <v>10</v>
      </c>
      <c r="AS80" s="375"/>
      <c r="AT80" s="375"/>
      <c r="AU80" s="375"/>
      <c r="AV80" s="375"/>
      <c r="AW80" s="375"/>
      <c r="AX80" s="426">
        <v>8</v>
      </c>
      <c r="AY80" s="407"/>
      <c r="AZ80" s="407"/>
      <c r="BA80" s="407"/>
      <c r="BB80" s="407"/>
      <c r="BC80" s="408"/>
      <c r="BD80" s="375">
        <v>6</v>
      </c>
      <c r="BE80" s="375"/>
      <c r="BF80" s="375"/>
      <c r="BG80" s="375"/>
      <c r="BH80" s="375"/>
      <c r="BI80" s="375"/>
      <c r="BJ80" s="652"/>
      <c r="BK80" s="652"/>
      <c r="BL80" s="652"/>
      <c r="BM80" s="652"/>
    </row>
    <row r="81" spans="1:65" ht="20.100000000000001" customHeight="1" x14ac:dyDescent="0.25">
      <c r="A81" s="838"/>
      <c r="B81" s="839"/>
      <c r="C81" s="839"/>
      <c r="D81" s="839"/>
      <c r="E81" s="839"/>
      <c r="F81" s="839"/>
      <c r="G81" s="839"/>
      <c r="H81" s="839"/>
      <c r="I81" s="839"/>
      <c r="J81" s="839"/>
      <c r="K81" s="839"/>
      <c r="L81" s="839"/>
      <c r="M81" s="839"/>
      <c r="N81" s="839"/>
      <c r="O81" s="839"/>
      <c r="P81" s="839"/>
      <c r="Q81" s="839"/>
      <c r="R81" s="839"/>
      <c r="S81" s="839"/>
      <c r="T81" s="839"/>
      <c r="U81" s="839"/>
      <c r="V81" s="839"/>
      <c r="W81" s="839"/>
      <c r="X81" s="839"/>
      <c r="Y81" s="839"/>
      <c r="Z81" s="839"/>
      <c r="AA81" s="839"/>
      <c r="AB81" s="839"/>
      <c r="AC81" s="840"/>
      <c r="AD81" s="832"/>
      <c r="AE81" s="832"/>
      <c r="AF81" s="306" t="s">
        <v>95</v>
      </c>
      <c r="AG81" s="306"/>
      <c r="AH81" s="306"/>
      <c r="AI81" s="306"/>
      <c r="AJ81" s="306"/>
      <c r="AK81" s="306"/>
      <c r="AL81" s="409"/>
      <c r="AM81" s="409"/>
      <c r="AN81" s="409"/>
      <c r="AO81" s="409"/>
      <c r="AP81" s="409"/>
      <c r="AQ81" s="410"/>
      <c r="AR81" s="349"/>
      <c r="AS81" s="349"/>
      <c r="AT81" s="349"/>
      <c r="AU81" s="349"/>
      <c r="AV81" s="349"/>
      <c r="AW81" s="349"/>
      <c r="AX81" s="845"/>
      <c r="AY81" s="409"/>
      <c r="AZ81" s="409"/>
      <c r="BA81" s="409"/>
      <c r="BB81" s="409"/>
      <c r="BC81" s="410"/>
      <c r="BD81" s="349">
        <v>2</v>
      </c>
      <c r="BE81" s="349"/>
      <c r="BF81" s="349"/>
      <c r="BG81" s="349"/>
      <c r="BH81" s="349"/>
      <c r="BI81" s="349"/>
      <c r="BJ81" s="458"/>
      <c r="BK81" s="458"/>
      <c r="BL81" s="458"/>
      <c r="BM81" s="458"/>
    </row>
    <row r="82" spans="1:65" ht="20.100000000000001" customHeight="1" x14ac:dyDescent="0.25">
      <c r="A82" s="838"/>
      <c r="B82" s="839"/>
      <c r="C82" s="839"/>
      <c r="D82" s="839"/>
      <c r="E82" s="839"/>
      <c r="F82" s="839"/>
      <c r="G82" s="839"/>
      <c r="H82" s="839"/>
      <c r="I82" s="839"/>
      <c r="J82" s="839"/>
      <c r="K82" s="839"/>
      <c r="L82" s="839"/>
      <c r="M82" s="839"/>
      <c r="N82" s="839"/>
      <c r="O82" s="839"/>
      <c r="P82" s="839"/>
      <c r="Q82" s="839"/>
      <c r="R82" s="839"/>
      <c r="S82" s="839"/>
      <c r="T82" s="839"/>
      <c r="U82" s="839"/>
      <c r="V82" s="839"/>
      <c r="W82" s="839"/>
      <c r="X82" s="839"/>
      <c r="Y82" s="839"/>
      <c r="Z82" s="839"/>
      <c r="AA82" s="839"/>
      <c r="AB82" s="839"/>
      <c r="AC82" s="840"/>
      <c r="AD82" s="832"/>
      <c r="AE82" s="832"/>
      <c r="AF82" s="306" t="s">
        <v>96</v>
      </c>
      <c r="AG82" s="306"/>
      <c r="AH82" s="306"/>
      <c r="AI82" s="306"/>
      <c r="AJ82" s="306"/>
      <c r="AK82" s="306"/>
      <c r="AL82" s="409"/>
      <c r="AM82" s="409"/>
      <c r="AN82" s="409"/>
      <c r="AO82" s="409"/>
      <c r="AP82" s="409"/>
      <c r="AQ82" s="410"/>
      <c r="AR82" s="349"/>
      <c r="AS82" s="349"/>
      <c r="AT82" s="349"/>
      <c r="AU82" s="349"/>
      <c r="AV82" s="349"/>
      <c r="AW82" s="349"/>
      <c r="AX82" s="845" t="s">
        <v>200</v>
      </c>
      <c r="AY82" s="409"/>
      <c r="AZ82" s="409"/>
      <c r="BA82" s="409"/>
      <c r="BB82" s="409"/>
      <c r="BC82" s="410"/>
      <c r="BD82" s="349" t="s">
        <v>202</v>
      </c>
      <c r="BE82" s="349"/>
      <c r="BF82" s="349"/>
      <c r="BG82" s="349"/>
      <c r="BH82" s="349"/>
      <c r="BI82" s="349"/>
      <c r="BJ82" s="458"/>
      <c r="BK82" s="458"/>
      <c r="BL82" s="458"/>
      <c r="BM82" s="458"/>
    </row>
    <row r="83" spans="1:65" ht="20.100000000000001" customHeight="1" x14ac:dyDescent="0.25">
      <c r="A83" s="838"/>
      <c r="B83" s="839"/>
      <c r="C83" s="839"/>
      <c r="D83" s="839"/>
      <c r="E83" s="839"/>
      <c r="F83" s="839"/>
      <c r="G83" s="839"/>
      <c r="H83" s="839"/>
      <c r="I83" s="839"/>
      <c r="J83" s="839"/>
      <c r="K83" s="839"/>
      <c r="L83" s="839"/>
      <c r="M83" s="839"/>
      <c r="N83" s="839"/>
      <c r="O83" s="839"/>
      <c r="P83" s="839"/>
      <c r="Q83" s="839"/>
      <c r="R83" s="839"/>
      <c r="S83" s="839"/>
      <c r="T83" s="839"/>
      <c r="U83" s="839"/>
      <c r="V83" s="839"/>
      <c r="W83" s="839"/>
      <c r="X83" s="839"/>
      <c r="Y83" s="839"/>
      <c r="Z83" s="839"/>
      <c r="AA83" s="839"/>
      <c r="AB83" s="839"/>
      <c r="AC83" s="840"/>
      <c r="AD83" s="832"/>
      <c r="AE83" s="832"/>
      <c r="AF83" s="307" t="s">
        <v>97</v>
      </c>
      <c r="AG83" s="307"/>
      <c r="AH83" s="307"/>
      <c r="AI83" s="307"/>
      <c r="AJ83" s="307"/>
      <c r="AK83" s="307"/>
      <c r="AL83" s="404"/>
      <c r="AM83" s="404"/>
      <c r="AN83" s="404"/>
      <c r="AO83" s="404"/>
      <c r="AP83" s="404"/>
      <c r="AQ83" s="404"/>
      <c r="AR83" s="350"/>
      <c r="AS83" s="350"/>
      <c r="AT83" s="350"/>
      <c r="AU83" s="350"/>
      <c r="AV83" s="350"/>
      <c r="AW83" s="350"/>
      <c r="AX83" s="404"/>
      <c r="AY83" s="404"/>
      <c r="AZ83" s="404"/>
      <c r="BA83" s="404"/>
      <c r="BB83" s="404"/>
      <c r="BC83" s="846"/>
      <c r="BD83" s="350" t="s">
        <v>162</v>
      </c>
      <c r="BE83" s="350"/>
      <c r="BF83" s="350"/>
      <c r="BG83" s="350"/>
      <c r="BH83" s="350"/>
      <c r="BI83" s="350"/>
      <c r="BJ83" s="652"/>
      <c r="BK83" s="652"/>
      <c r="BL83" s="652"/>
      <c r="BM83" s="652"/>
    </row>
    <row r="84" spans="1:65" ht="20.100000000000001" customHeight="1" x14ac:dyDescent="0.25">
      <c r="A84" s="838"/>
      <c r="B84" s="839"/>
      <c r="C84" s="839"/>
      <c r="D84" s="839"/>
      <c r="E84" s="839"/>
      <c r="F84" s="839"/>
      <c r="G84" s="839"/>
      <c r="H84" s="839"/>
      <c r="I84" s="839"/>
      <c r="J84" s="839"/>
      <c r="K84" s="839"/>
      <c r="L84" s="839"/>
      <c r="M84" s="839"/>
      <c r="N84" s="839"/>
      <c r="O84" s="839"/>
      <c r="P84" s="839"/>
      <c r="Q84" s="839"/>
      <c r="R84" s="839"/>
      <c r="S84" s="839"/>
      <c r="T84" s="839"/>
      <c r="U84" s="839"/>
      <c r="V84" s="839"/>
      <c r="W84" s="839"/>
      <c r="X84" s="839"/>
      <c r="Y84" s="839"/>
      <c r="Z84" s="839"/>
      <c r="AA84" s="839"/>
      <c r="AB84" s="839"/>
      <c r="AC84" s="840"/>
      <c r="AD84" s="832"/>
      <c r="AE84" s="832"/>
      <c r="AF84" s="307" t="s">
        <v>98</v>
      </c>
      <c r="AG84" s="307"/>
      <c r="AH84" s="307"/>
      <c r="AI84" s="307"/>
      <c r="AJ84" s="307"/>
      <c r="AK84" s="307"/>
      <c r="AL84" s="404"/>
      <c r="AM84" s="404"/>
      <c r="AN84" s="404"/>
      <c r="AO84" s="404"/>
      <c r="AP84" s="404"/>
      <c r="AQ84" s="404"/>
      <c r="AR84" s="350"/>
      <c r="AS84" s="350"/>
      <c r="AT84" s="350"/>
      <c r="AU84" s="350"/>
      <c r="AV84" s="350"/>
      <c r="AW84" s="350"/>
      <c r="AX84" s="404"/>
      <c r="AY84" s="404"/>
      <c r="AZ84" s="404"/>
      <c r="BA84" s="404"/>
      <c r="BB84" s="404"/>
      <c r="BC84" s="846"/>
      <c r="BD84" s="350" t="s">
        <v>149</v>
      </c>
      <c r="BE84" s="350"/>
      <c r="BF84" s="350"/>
      <c r="BG84" s="350"/>
      <c r="BH84" s="350"/>
      <c r="BI84" s="350"/>
      <c r="BJ84" s="652"/>
      <c r="BK84" s="652"/>
      <c r="BL84" s="652"/>
      <c r="BM84" s="652"/>
    </row>
    <row r="85" spans="1:65" ht="20.100000000000001" customHeight="1" x14ac:dyDescent="0.25">
      <c r="A85" s="838"/>
      <c r="B85" s="839"/>
      <c r="C85" s="839"/>
      <c r="D85" s="839"/>
      <c r="E85" s="839"/>
      <c r="F85" s="839"/>
      <c r="G85" s="839"/>
      <c r="H85" s="839"/>
      <c r="I85" s="839"/>
      <c r="J85" s="839"/>
      <c r="K85" s="839"/>
      <c r="L85" s="839"/>
      <c r="M85" s="839"/>
      <c r="N85" s="839"/>
      <c r="O85" s="839"/>
      <c r="P85" s="839"/>
      <c r="Q85" s="839"/>
      <c r="R85" s="839"/>
      <c r="S85" s="839"/>
      <c r="T85" s="839"/>
      <c r="U85" s="839"/>
      <c r="V85" s="839"/>
      <c r="W85" s="839"/>
      <c r="X85" s="839"/>
      <c r="Y85" s="839"/>
      <c r="Z85" s="839"/>
      <c r="AA85" s="839"/>
      <c r="AB85" s="839"/>
      <c r="AC85" s="840"/>
      <c r="AD85" s="832"/>
      <c r="AE85" s="832"/>
      <c r="AF85" s="307" t="s">
        <v>87</v>
      </c>
      <c r="AG85" s="307"/>
      <c r="AH85" s="307"/>
      <c r="AI85" s="307"/>
      <c r="AJ85" s="307"/>
      <c r="AK85" s="307"/>
      <c r="AL85" s="404">
        <v>6</v>
      </c>
      <c r="AM85" s="404"/>
      <c r="AN85" s="404"/>
      <c r="AO85" s="404"/>
      <c r="AP85" s="404"/>
      <c r="AQ85" s="404"/>
      <c r="AR85" s="350">
        <v>7</v>
      </c>
      <c r="AS85" s="350"/>
      <c r="AT85" s="350"/>
      <c r="AU85" s="350"/>
      <c r="AV85" s="350"/>
      <c r="AW85" s="350"/>
      <c r="AX85" s="404">
        <v>7</v>
      </c>
      <c r="AY85" s="404"/>
      <c r="AZ85" s="404"/>
      <c r="BA85" s="404"/>
      <c r="BB85" s="404"/>
      <c r="BC85" s="846"/>
      <c r="BD85" s="350">
        <v>7</v>
      </c>
      <c r="BE85" s="350"/>
      <c r="BF85" s="350"/>
      <c r="BG85" s="350"/>
      <c r="BH85" s="350"/>
      <c r="BI85" s="350"/>
      <c r="BJ85" s="652"/>
      <c r="BK85" s="652"/>
      <c r="BL85" s="652"/>
      <c r="BM85" s="652"/>
    </row>
    <row r="86" spans="1:65" ht="20.100000000000001" customHeight="1" x14ac:dyDescent="0.25">
      <c r="A86" s="838"/>
      <c r="B86" s="839"/>
      <c r="C86" s="839"/>
      <c r="D86" s="839"/>
      <c r="E86" s="839"/>
      <c r="F86" s="839"/>
      <c r="G86" s="839"/>
      <c r="H86" s="839"/>
      <c r="I86" s="839"/>
      <c r="J86" s="839"/>
      <c r="K86" s="839"/>
      <c r="L86" s="839"/>
      <c r="M86" s="839"/>
      <c r="N86" s="839"/>
      <c r="O86" s="839"/>
      <c r="P86" s="839"/>
      <c r="Q86" s="839"/>
      <c r="R86" s="839"/>
      <c r="S86" s="839"/>
      <c r="T86" s="839"/>
      <c r="U86" s="839"/>
      <c r="V86" s="839"/>
      <c r="W86" s="839"/>
      <c r="X86" s="839"/>
      <c r="Y86" s="839"/>
      <c r="Z86" s="839"/>
      <c r="AA86" s="839"/>
      <c r="AB86" s="839"/>
      <c r="AC86" s="840"/>
      <c r="AD86" s="832"/>
      <c r="AE86" s="832"/>
      <c r="AF86" s="307" t="s">
        <v>88</v>
      </c>
      <c r="AG86" s="307"/>
      <c r="AH86" s="307"/>
      <c r="AI86" s="307"/>
      <c r="AJ86" s="307"/>
      <c r="AK86" s="307"/>
      <c r="AL86" s="404">
        <v>1</v>
      </c>
      <c r="AM86" s="404"/>
      <c r="AN86" s="404"/>
      <c r="AO86" s="404"/>
      <c r="AP86" s="404"/>
      <c r="AQ86" s="404"/>
      <c r="AR86" s="350">
        <v>1</v>
      </c>
      <c r="AS86" s="350"/>
      <c r="AT86" s="350"/>
      <c r="AU86" s="350"/>
      <c r="AV86" s="350"/>
      <c r="AW86" s="350"/>
      <c r="AX86" s="404"/>
      <c r="AY86" s="404"/>
      <c r="AZ86" s="404"/>
      <c r="BA86" s="404"/>
      <c r="BB86" s="404"/>
      <c r="BC86" s="846"/>
      <c r="BD86" s="350">
        <v>1</v>
      </c>
      <c r="BE86" s="350"/>
      <c r="BF86" s="350"/>
      <c r="BG86" s="350"/>
      <c r="BH86" s="350"/>
      <c r="BI86" s="350"/>
      <c r="BJ86" s="652"/>
      <c r="BK86" s="652"/>
      <c r="BL86" s="652"/>
      <c r="BM86" s="652"/>
    </row>
    <row r="87" spans="1:65" ht="20.100000000000001" customHeight="1" x14ac:dyDescent="0.25">
      <c r="A87" s="838"/>
      <c r="B87" s="839"/>
      <c r="C87" s="839"/>
      <c r="D87" s="839"/>
      <c r="E87" s="839"/>
      <c r="F87" s="839"/>
      <c r="G87" s="839"/>
      <c r="H87" s="839"/>
      <c r="I87" s="839"/>
      <c r="J87" s="839"/>
      <c r="K87" s="839"/>
      <c r="L87" s="839"/>
      <c r="M87" s="839"/>
      <c r="N87" s="839"/>
      <c r="O87" s="839"/>
      <c r="P87" s="839"/>
      <c r="Q87" s="839"/>
      <c r="R87" s="839"/>
      <c r="S87" s="839"/>
      <c r="T87" s="839"/>
      <c r="U87" s="839"/>
      <c r="V87" s="839"/>
      <c r="W87" s="839"/>
      <c r="X87" s="839"/>
      <c r="Y87" s="839"/>
      <c r="Z87" s="839"/>
      <c r="AA87" s="839"/>
      <c r="AB87" s="839"/>
      <c r="AC87" s="840"/>
      <c r="AD87" s="832"/>
      <c r="AE87" s="832"/>
      <c r="AF87" s="307" t="s">
        <v>89</v>
      </c>
      <c r="AG87" s="307"/>
      <c r="AH87" s="307"/>
      <c r="AI87" s="307"/>
      <c r="AJ87" s="307"/>
      <c r="AK87" s="307"/>
      <c r="AL87" s="404">
        <v>3</v>
      </c>
      <c r="AM87" s="404"/>
      <c r="AN87" s="404"/>
      <c r="AO87" s="404"/>
      <c r="AP87" s="404"/>
      <c r="AQ87" s="404"/>
      <c r="AR87" s="350">
        <v>2</v>
      </c>
      <c r="AS87" s="350"/>
      <c r="AT87" s="350"/>
      <c r="AU87" s="350"/>
      <c r="AV87" s="350"/>
      <c r="AW87" s="350"/>
      <c r="AX87" s="404">
        <v>1</v>
      </c>
      <c r="AY87" s="404"/>
      <c r="AZ87" s="404"/>
      <c r="BA87" s="404"/>
      <c r="BB87" s="404"/>
      <c r="BC87" s="846"/>
      <c r="BD87" s="350">
        <v>6</v>
      </c>
      <c r="BE87" s="350"/>
      <c r="BF87" s="350"/>
      <c r="BG87" s="350"/>
      <c r="BH87" s="350"/>
      <c r="BI87" s="350"/>
      <c r="BJ87" s="652"/>
      <c r="BK87" s="652"/>
      <c r="BL87" s="652"/>
      <c r="BM87" s="652"/>
    </row>
    <row r="88" spans="1:65" ht="20.100000000000001" customHeight="1" x14ac:dyDescent="0.25">
      <c r="A88" s="838"/>
      <c r="B88" s="839"/>
      <c r="C88" s="839"/>
      <c r="D88" s="839"/>
      <c r="E88" s="839"/>
      <c r="F88" s="839"/>
      <c r="G88" s="839"/>
      <c r="H88" s="839"/>
      <c r="I88" s="839"/>
      <c r="J88" s="839"/>
      <c r="K88" s="839"/>
      <c r="L88" s="839"/>
      <c r="M88" s="839"/>
      <c r="N88" s="839"/>
      <c r="O88" s="839"/>
      <c r="P88" s="839"/>
      <c r="Q88" s="839"/>
      <c r="R88" s="839"/>
      <c r="S88" s="839"/>
      <c r="T88" s="839"/>
      <c r="U88" s="839"/>
      <c r="V88" s="839"/>
      <c r="W88" s="839"/>
      <c r="X88" s="839"/>
      <c r="Y88" s="839"/>
      <c r="Z88" s="839"/>
      <c r="AA88" s="839"/>
      <c r="AB88" s="839"/>
      <c r="AC88" s="840"/>
      <c r="AD88" s="833"/>
      <c r="AE88" s="833"/>
      <c r="AF88" s="307" t="s">
        <v>170</v>
      </c>
      <c r="AG88" s="307"/>
      <c r="AH88" s="307"/>
      <c r="AI88" s="307"/>
      <c r="AJ88" s="307"/>
      <c r="AK88" s="307"/>
      <c r="AL88" s="404"/>
      <c r="AM88" s="404"/>
      <c r="AN88" s="404"/>
      <c r="AO88" s="404"/>
      <c r="AP88" s="404"/>
      <c r="AQ88" s="404"/>
      <c r="AR88" s="350"/>
      <c r="AS88" s="350"/>
      <c r="AT88" s="350"/>
      <c r="AU88" s="350"/>
      <c r="AV88" s="350"/>
      <c r="AW88" s="350"/>
      <c r="AX88" s="404"/>
      <c r="AY88" s="404"/>
      <c r="AZ88" s="404"/>
      <c r="BA88" s="404"/>
      <c r="BB88" s="404"/>
      <c r="BC88" s="846"/>
      <c r="BD88" s="350">
        <v>2</v>
      </c>
      <c r="BE88" s="350"/>
      <c r="BF88" s="350"/>
      <c r="BG88" s="350"/>
      <c r="BH88" s="350"/>
      <c r="BI88" s="350"/>
      <c r="BJ88" s="123"/>
      <c r="BK88" s="123"/>
      <c r="BL88" s="123"/>
      <c r="BM88" s="123"/>
    </row>
    <row r="89" spans="1:65" ht="20.100000000000001" customHeight="1" x14ac:dyDescent="0.25">
      <c r="A89" s="838"/>
      <c r="B89" s="839"/>
      <c r="C89" s="839"/>
      <c r="D89" s="839"/>
      <c r="E89" s="839"/>
      <c r="F89" s="839"/>
      <c r="G89" s="839"/>
      <c r="H89" s="839"/>
      <c r="I89" s="839"/>
      <c r="J89" s="839"/>
      <c r="K89" s="839"/>
      <c r="L89" s="839"/>
      <c r="M89" s="839"/>
      <c r="N89" s="839"/>
      <c r="O89" s="839"/>
      <c r="P89" s="839"/>
      <c r="Q89" s="839"/>
      <c r="R89" s="839"/>
      <c r="S89" s="839"/>
      <c r="T89" s="839"/>
      <c r="U89" s="839"/>
      <c r="V89" s="839"/>
      <c r="W89" s="839"/>
      <c r="X89" s="839"/>
      <c r="Y89" s="839"/>
      <c r="Z89" s="839"/>
      <c r="AA89" s="839"/>
      <c r="AB89" s="839"/>
      <c r="AC89" s="840"/>
      <c r="AD89" s="833"/>
      <c r="AE89" s="833"/>
      <c r="AF89" s="307" t="s">
        <v>171</v>
      </c>
      <c r="AG89" s="307"/>
      <c r="AH89" s="307"/>
      <c r="AI89" s="307"/>
      <c r="AJ89" s="307"/>
      <c r="AK89" s="307"/>
      <c r="AL89" s="404"/>
      <c r="AM89" s="404"/>
      <c r="AN89" s="404"/>
      <c r="AO89" s="404"/>
      <c r="AP89" s="404"/>
      <c r="AQ89" s="404"/>
      <c r="AR89" s="350"/>
      <c r="AS89" s="350"/>
      <c r="AT89" s="350"/>
      <c r="AU89" s="350"/>
      <c r="AV89" s="350"/>
      <c r="AW89" s="350"/>
      <c r="AX89" s="404"/>
      <c r="AY89" s="404"/>
      <c r="AZ89" s="404"/>
      <c r="BA89" s="404"/>
      <c r="BB89" s="404"/>
      <c r="BC89" s="846"/>
      <c r="BD89" s="350">
        <v>2</v>
      </c>
      <c r="BE89" s="350"/>
      <c r="BF89" s="350"/>
      <c r="BG89" s="350"/>
      <c r="BH89" s="350"/>
      <c r="BI89" s="350"/>
      <c r="BJ89" s="123"/>
      <c r="BK89" s="123"/>
      <c r="BL89" s="123"/>
      <c r="BM89" s="123"/>
    </row>
    <row r="90" spans="1:65" ht="37.5" customHeight="1" thickBot="1" x14ac:dyDescent="0.3">
      <c r="A90" s="841"/>
      <c r="B90" s="842"/>
      <c r="C90" s="842"/>
      <c r="D90" s="842"/>
      <c r="E90" s="842"/>
      <c r="F90" s="842"/>
      <c r="G90" s="842"/>
      <c r="H90" s="842"/>
      <c r="I90" s="842"/>
      <c r="J90" s="842"/>
      <c r="K90" s="842"/>
      <c r="L90" s="842"/>
      <c r="M90" s="842"/>
      <c r="N90" s="842"/>
      <c r="O90" s="842"/>
      <c r="P90" s="842"/>
      <c r="Q90" s="842"/>
      <c r="R90" s="842"/>
      <c r="S90" s="842"/>
      <c r="T90" s="842"/>
      <c r="U90" s="842"/>
      <c r="V90" s="842"/>
      <c r="W90" s="842"/>
      <c r="X90" s="842"/>
      <c r="Y90" s="842"/>
      <c r="Z90" s="842"/>
      <c r="AA90" s="842"/>
      <c r="AB90" s="842"/>
      <c r="AC90" s="843"/>
      <c r="AD90" s="834"/>
      <c r="AE90" s="834"/>
      <c r="AF90" s="308" t="s">
        <v>94</v>
      </c>
      <c r="AG90" s="308"/>
      <c r="AH90" s="308"/>
      <c r="AI90" s="308"/>
      <c r="AJ90" s="308"/>
      <c r="AK90" s="308"/>
      <c r="AL90" s="405">
        <f>SUM(AP70)</f>
        <v>6</v>
      </c>
      <c r="AM90" s="405"/>
      <c r="AN90" s="405"/>
      <c r="AO90" s="405"/>
      <c r="AP90" s="405"/>
      <c r="AQ90" s="405"/>
      <c r="AR90" s="284">
        <f>SUM(AV70)</f>
        <v>9</v>
      </c>
      <c r="AS90" s="284"/>
      <c r="AT90" s="284"/>
      <c r="AU90" s="284"/>
      <c r="AV90" s="284"/>
      <c r="AW90" s="284"/>
      <c r="AX90" s="405">
        <f>SUM(BB70)</f>
        <v>8</v>
      </c>
      <c r="AY90" s="405"/>
      <c r="AZ90" s="405"/>
      <c r="BA90" s="405"/>
      <c r="BB90" s="405"/>
      <c r="BC90" s="847"/>
      <c r="BD90" s="284">
        <f>SUM(BH70)</f>
        <v>5</v>
      </c>
      <c r="BE90" s="284"/>
      <c r="BF90" s="284"/>
      <c r="BG90" s="284"/>
      <c r="BH90" s="284"/>
      <c r="BI90" s="284"/>
      <c r="BJ90" s="458"/>
      <c r="BK90" s="652"/>
      <c r="BL90" s="652"/>
      <c r="BM90" s="652"/>
    </row>
    <row r="91" spans="1:65" x14ac:dyDescent="0.25">
      <c r="BJ91" s="4"/>
      <c r="BK91" s="4"/>
      <c r="BL91" s="4"/>
      <c r="BM91" s="4"/>
    </row>
    <row r="92" spans="1:65" ht="49.5" customHeight="1" x14ac:dyDescent="0.25">
      <c r="A92" s="231"/>
      <c r="B92" s="231"/>
      <c r="C92" s="830"/>
      <c r="D92" s="830"/>
      <c r="E92" s="830"/>
      <c r="F92" s="830"/>
      <c r="G92" s="830"/>
      <c r="H92" s="830"/>
      <c r="I92" s="830"/>
      <c r="J92" s="830"/>
      <c r="K92" s="830"/>
      <c r="L92" s="830"/>
      <c r="M92" s="830"/>
      <c r="N92" s="830"/>
      <c r="O92" s="830"/>
      <c r="P92" s="830"/>
      <c r="Q92" s="830"/>
      <c r="R92" s="830"/>
      <c r="S92" s="830"/>
      <c r="T92" s="830"/>
      <c r="U92" s="830"/>
      <c r="V92" s="830"/>
      <c r="W92" s="830"/>
      <c r="X92" s="830"/>
      <c r="Y92" s="830"/>
      <c r="Z92" s="830"/>
      <c r="AA92" s="830"/>
      <c r="AB92" s="830"/>
      <c r="AC92" s="830"/>
      <c r="AD92" s="830"/>
      <c r="AE92" s="830"/>
      <c r="AF92" s="830"/>
      <c r="AG92" s="830"/>
      <c r="AH92" s="830"/>
      <c r="AI92" s="830"/>
      <c r="AJ92" s="830"/>
      <c r="AK92" s="830"/>
      <c r="AL92" s="830"/>
      <c r="AM92" s="830"/>
      <c r="AN92" s="830"/>
      <c r="AO92" s="830"/>
      <c r="AP92" s="830"/>
      <c r="AQ92" s="830"/>
      <c r="AR92" s="830"/>
      <c r="AS92" s="830"/>
      <c r="AT92" s="830"/>
      <c r="AU92" s="830"/>
      <c r="AV92" s="830"/>
      <c r="AW92" s="830"/>
      <c r="AX92" s="830"/>
      <c r="AY92" s="830"/>
      <c r="AZ92" s="830"/>
      <c r="BA92" s="830"/>
      <c r="BB92" s="830"/>
      <c r="BC92" s="830"/>
      <c r="BD92" s="830"/>
      <c r="BE92" s="830"/>
      <c r="BF92" s="830"/>
      <c r="BG92" s="830"/>
      <c r="BH92" s="830"/>
      <c r="BI92" s="830"/>
    </row>
    <row r="93" spans="1:65" ht="80.25" customHeight="1" x14ac:dyDescent="0.25">
      <c r="A93" s="231"/>
      <c r="B93" s="231"/>
      <c r="C93" s="830"/>
      <c r="D93" s="830"/>
      <c r="E93" s="830"/>
      <c r="F93" s="830"/>
      <c r="G93" s="830"/>
      <c r="H93" s="830"/>
      <c r="I93" s="830"/>
      <c r="J93" s="830"/>
      <c r="K93" s="830"/>
      <c r="L93" s="830"/>
      <c r="M93" s="830"/>
      <c r="N93" s="830"/>
      <c r="O93" s="830"/>
      <c r="P93" s="830"/>
      <c r="Q93" s="830"/>
      <c r="R93" s="830"/>
      <c r="S93" s="830"/>
      <c r="T93" s="830"/>
      <c r="U93" s="830"/>
      <c r="V93" s="830"/>
      <c r="W93" s="830"/>
      <c r="X93" s="830"/>
      <c r="Y93" s="830"/>
      <c r="Z93" s="830"/>
      <c r="AA93" s="830"/>
      <c r="AB93" s="830"/>
      <c r="AC93" s="830"/>
      <c r="AD93" s="830"/>
      <c r="AE93" s="830"/>
      <c r="AF93" s="830"/>
      <c r="AG93" s="830"/>
      <c r="AH93" s="830"/>
      <c r="AI93" s="830"/>
      <c r="AJ93" s="830"/>
      <c r="AK93" s="830"/>
      <c r="AL93" s="830"/>
      <c r="AM93" s="830"/>
      <c r="AN93" s="830"/>
      <c r="AO93" s="830"/>
      <c r="AP93" s="830"/>
      <c r="AQ93" s="830"/>
      <c r="AR93" s="830"/>
      <c r="AS93" s="830"/>
      <c r="AT93" s="830"/>
      <c r="AU93" s="830"/>
      <c r="AV93" s="830"/>
      <c r="AW93" s="830"/>
      <c r="AX93" s="830"/>
      <c r="AY93" s="830"/>
      <c r="AZ93" s="830"/>
      <c r="BA93" s="830"/>
      <c r="BB93" s="830"/>
      <c r="BC93" s="830"/>
      <c r="BD93" s="830"/>
      <c r="BE93" s="830"/>
      <c r="BF93" s="830"/>
      <c r="BG93" s="830"/>
      <c r="BH93" s="830"/>
      <c r="BI93" s="830"/>
    </row>
    <row r="94" spans="1:65" ht="117" customHeight="1" x14ac:dyDescent="0.25">
      <c r="A94" s="231"/>
      <c r="B94" s="231"/>
      <c r="C94" s="830"/>
      <c r="D94" s="830"/>
      <c r="E94" s="830"/>
      <c r="F94" s="830"/>
      <c r="G94" s="830"/>
      <c r="H94" s="830"/>
      <c r="I94" s="830"/>
      <c r="J94" s="830"/>
      <c r="K94" s="830"/>
      <c r="L94" s="830"/>
      <c r="M94" s="830"/>
      <c r="N94" s="830"/>
      <c r="O94" s="830"/>
      <c r="P94" s="830"/>
      <c r="Q94" s="830"/>
      <c r="R94" s="830"/>
      <c r="S94" s="830"/>
      <c r="T94" s="830"/>
      <c r="U94" s="830"/>
      <c r="V94" s="830"/>
      <c r="W94" s="830"/>
      <c r="X94" s="830"/>
      <c r="Y94" s="830"/>
      <c r="Z94" s="830"/>
      <c r="AA94" s="830"/>
      <c r="AB94" s="830"/>
      <c r="AC94" s="830"/>
      <c r="AD94" s="830"/>
      <c r="AE94" s="830"/>
      <c r="AF94" s="830"/>
      <c r="AG94" s="830"/>
      <c r="AH94" s="830"/>
      <c r="AI94" s="830"/>
      <c r="AJ94" s="830"/>
      <c r="AK94" s="830"/>
      <c r="AL94" s="830"/>
      <c r="AM94" s="830"/>
      <c r="AN94" s="830"/>
      <c r="AO94" s="830"/>
      <c r="AP94" s="830"/>
      <c r="AQ94" s="830"/>
      <c r="AR94" s="830"/>
      <c r="AS94" s="830"/>
      <c r="AT94" s="830"/>
      <c r="AU94" s="830"/>
      <c r="AV94" s="830"/>
      <c r="AW94" s="830"/>
      <c r="AX94" s="830"/>
      <c r="AY94" s="830"/>
      <c r="AZ94" s="830"/>
      <c r="BA94" s="830"/>
      <c r="BB94" s="830"/>
      <c r="BC94" s="830"/>
      <c r="BD94" s="830"/>
      <c r="BE94" s="830"/>
      <c r="BF94" s="830"/>
      <c r="BG94" s="830"/>
      <c r="BH94" s="830"/>
      <c r="BI94" s="830"/>
    </row>
    <row r="95" spans="1:65" ht="106.5" customHeight="1" x14ac:dyDescent="0.25">
      <c r="A95" s="231"/>
      <c r="B95" s="231"/>
      <c r="C95" s="830"/>
      <c r="D95" s="830"/>
      <c r="E95" s="830"/>
      <c r="F95" s="830"/>
      <c r="G95" s="830"/>
      <c r="H95" s="830"/>
      <c r="I95" s="830"/>
      <c r="J95" s="830"/>
      <c r="K95" s="830"/>
      <c r="L95" s="830"/>
      <c r="M95" s="830"/>
      <c r="N95" s="830"/>
      <c r="O95" s="830"/>
      <c r="P95" s="830"/>
      <c r="Q95" s="830"/>
      <c r="R95" s="830"/>
      <c r="S95" s="830"/>
      <c r="T95" s="830"/>
      <c r="U95" s="830"/>
      <c r="V95" s="830"/>
      <c r="W95" s="830"/>
      <c r="X95" s="830"/>
      <c r="Y95" s="830"/>
      <c r="Z95" s="830"/>
      <c r="AA95" s="830"/>
      <c r="AB95" s="830"/>
      <c r="AC95" s="830"/>
      <c r="AD95" s="830"/>
      <c r="AE95" s="830"/>
      <c r="AF95" s="830"/>
      <c r="AG95" s="830"/>
      <c r="AH95" s="830"/>
      <c r="AI95" s="830"/>
      <c r="AJ95" s="830"/>
      <c r="AK95" s="830"/>
      <c r="AL95" s="830"/>
      <c r="AM95" s="830"/>
      <c r="AN95" s="830"/>
      <c r="AO95" s="830"/>
      <c r="AP95" s="830"/>
      <c r="AQ95" s="830"/>
      <c r="AR95" s="830"/>
      <c r="AS95" s="830"/>
      <c r="AT95" s="830"/>
      <c r="AU95" s="830"/>
      <c r="AV95" s="830"/>
      <c r="AW95" s="830"/>
      <c r="AX95" s="830"/>
      <c r="AY95" s="830"/>
      <c r="AZ95" s="830"/>
      <c r="BA95" s="830"/>
      <c r="BB95" s="830"/>
      <c r="BC95" s="830"/>
      <c r="BD95" s="830"/>
      <c r="BE95" s="830"/>
      <c r="BF95" s="830"/>
      <c r="BG95" s="830"/>
      <c r="BH95" s="830"/>
      <c r="BI95" s="830"/>
    </row>
    <row r="97" spans="1:61" ht="27.75" x14ac:dyDescent="0.4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</row>
    <row r="98" spans="1:61" ht="27.75" x14ac:dyDescent="0.4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</row>
  </sheetData>
  <mergeCells count="1540">
    <mergeCell ref="BD68:BE68"/>
    <mergeCell ref="BF68:BG68"/>
    <mergeCell ref="BH68:BI68"/>
    <mergeCell ref="BJ68:BK68"/>
    <mergeCell ref="BL68:BM68"/>
    <mergeCell ref="A68:B68"/>
    <mergeCell ref="C68:M68"/>
    <mergeCell ref="N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61:B61"/>
    <mergeCell ref="C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F60:AG60"/>
    <mergeCell ref="AH60:AI60"/>
    <mergeCell ref="AJ60:AK60"/>
    <mergeCell ref="AL60:AM60"/>
    <mergeCell ref="AL84:AQ84"/>
    <mergeCell ref="BB60:BC60"/>
    <mergeCell ref="AT36:AU36"/>
    <mergeCell ref="AT37:AU37"/>
    <mergeCell ref="AT38:AU38"/>
    <mergeCell ref="AT39:AU39"/>
    <mergeCell ref="AT40:AU40"/>
    <mergeCell ref="AT41:AU41"/>
    <mergeCell ref="AN44:AO44"/>
    <mergeCell ref="AZ59:BA59"/>
    <mergeCell ref="AZ54:BA54"/>
    <mergeCell ref="AZ55:BA55"/>
    <mergeCell ref="AX59:AY59"/>
    <mergeCell ref="AX54:AY54"/>
    <mergeCell ref="AT76:AU76"/>
    <mergeCell ref="BB76:BC76"/>
    <mergeCell ref="AZ57:BA57"/>
    <mergeCell ref="AR61:AS61"/>
    <mergeCell ref="AT61:AU61"/>
    <mergeCell ref="AV61:AW61"/>
    <mergeCell ref="AX61:AY61"/>
    <mergeCell ref="AZ61:BA61"/>
    <mergeCell ref="BB61:BC61"/>
    <mergeCell ref="AZ60:BA60"/>
    <mergeCell ref="AX67:AY67"/>
    <mergeCell ref="AZ68:BA68"/>
    <mergeCell ref="BB68:BC68"/>
    <mergeCell ref="A3:BI3"/>
    <mergeCell ref="A5:BI5"/>
    <mergeCell ref="A56:B56"/>
    <mergeCell ref="C56:M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X56:AY56"/>
    <mergeCell ref="AZ56:BA56"/>
    <mergeCell ref="BB56:BC56"/>
    <mergeCell ref="BD56:BE56"/>
    <mergeCell ref="BF56:BG56"/>
    <mergeCell ref="BH56:BI56"/>
    <mergeCell ref="AZ41:BA41"/>
    <mergeCell ref="AZ42:BA42"/>
    <mergeCell ref="AZ43:BA43"/>
    <mergeCell ref="AZ44:BA44"/>
    <mergeCell ref="AZ50:BA50"/>
    <mergeCell ref="AT42:AU42"/>
    <mergeCell ref="AT31:AU31"/>
    <mergeCell ref="AT32:AU32"/>
    <mergeCell ref="AT44:AU44"/>
    <mergeCell ref="AT34:AU34"/>
    <mergeCell ref="A23:D24"/>
    <mergeCell ref="O6:AS6"/>
    <mergeCell ref="AL70:AM70"/>
    <mergeCell ref="AT33:AU33"/>
    <mergeCell ref="C95:BI95"/>
    <mergeCell ref="AF88:AK88"/>
    <mergeCell ref="AL88:AQ88"/>
    <mergeCell ref="AR88:AW88"/>
    <mergeCell ref="AX88:BC88"/>
    <mergeCell ref="BD88:BI88"/>
    <mergeCell ref="AF89:AK89"/>
    <mergeCell ref="AL89:AQ89"/>
    <mergeCell ref="AR89:AW89"/>
    <mergeCell ref="AX89:BC89"/>
    <mergeCell ref="BD89:BI89"/>
    <mergeCell ref="AZ76:BA76"/>
    <mergeCell ref="AZ70:BA70"/>
    <mergeCell ref="AZ64:BA64"/>
    <mergeCell ref="AZ66:BA66"/>
    <mergeCell ref="AZ67:BA67"/>
    <mergeCell ref="AR70:AS70"/>
    <mergeCell ref="AR76:AS76"/>
    <mergeCell ref="AP70:AQ70"/>
    <mergeCell ref="AP76:AQ76"/>
    <mergeCell ref="AP69:AQ69"/>
    <mergeCell ref="AF77:AK77"/>
    <mergeCell ref="AF78:AK78"/>
    <mergeCell ref="AF79:AK79"/>
    <mergeCell ref="AV76:AW76"/>
    <mergeCell ref="AX76:AY76"/>
    <mergeCell ref="AX57:AY57"/>
    <mergeCell ref="AZ63:BA63"/>
    <mergeCell ref="AX66:AY66"/>
    <mergeCell ref="Z60:AA60"/>
    <mergeCell ref="A92:B92"/>
    <mergeCell ref="C92:BI92"/>
    <mergeCell ref="A93:B93"/>
    <mergeCell ref="C93:BI93"/>
    <mergeCell ref="A94:B94"/>
    <mergeCell ref="C94:BI94"/>
    <mergeCell ref="AD80:AE90"/>
    <mergeCell ref="BD83:BI83"/>
    <mergeCell ref="BD84:BI84"/>
    <mergeCell ref="BD85:BI85"/>
    <mergeCell ref="BD86:BI86"/>
    <mergeCell ref="BD87:BI87"/>
    <mergeCell ref="BD90:BI90"/>
    <mergeCell ref="A80:AC90"/>
    <mergeCell ref="AL82:AQ82"/>
    <mergeCell ref="AL83:AQ83"/>
    <mergeCell ref="AL85:AQ85"/>
    <mergeCell ref="AL86:AQ86"/>
    <mergeCell ref="AR81:AW81"/>
    <mergeCell ref="AF80:AK80"/>
    <mergeCell ref="AX81:BC81"/>
    <mergeCell ref="AX82:BC82"/>
    <mergeCell ref="AX83:BC83"/>
    <mergeCell ref="AX84:BC84"/>
    <mergeCell ref="AX85:BC85"/>
    <mergeCell ref="BD81:BI81"/>
    <mergeCell ref="BD82:BI82"/>
    <mergeCell ref="AX87:BC87"/>
    <mergeCell ref="AX90:BC90"/>
    <mergeCell ref="AX86:BC86"/>
    <mergeCell ref="T1:AO1"/>
    <mergeCell ref="AZ51:BA51"/>
    <mergeCell ref="AZ52:BA52"/>
    <mergeCell ref="AZ53:BA53"/>
    <mergeCell ref="AZ45:BA45"/>
    <mergeCell ref="AZ46:BA46"/>
    <mergeCell ref="AZ47:BA47"/>
    <mergeCell ref="AZ48:BA48"/>
    <mergeCell ref="AZ49:BA49"/>
    <mergeCell ref="AZ69:BA69"/>
    <mergeCell ref="AF57:AG57"/>
    <mergeCell ref="AH57:AI57"/>
    <mergeCell ref="AZ31:BA31"/>
    <mergeCell ref="AZ32:BA32"/>
    <mergeCell ref="AZ33:BA33"/>
    <mergeCell ref="AZ34:BA34"/>
    <mergeCell ref="AZ35:BA35"/>
    <mergeCell ref="AZ36:BA36"/>
    <mergeCell ref="AZ37:BA37"/>
    <mergeCell ref="AZ38:BA38"/>
    <mergeCell ref="AZ39:BA39"/>
    <mergeCell ref="AZ40:BA40"/>
    <mergeCell ref="T57:U57"/>
    <mergeCell ref="AR50:AS50"/>
    <mergeCell ref="AH63:AI63"/>
    <mergeCell ref="AH64:AI64"/>
    <mergeCell ref="AL69:AM69"/>
    <mergeCell ref="AV41:AW41"/>
    <mergeCell ref="AV42:AW42"/>
    <mergeCell ref="AV43:AW43"/>
    <mergeCell ref="AV44:AW44"/>
    <mergeCell ref="X60:Y60"/>
    <mergeCell ref="AV45:AW45"/>
    <mergeCell ref="AV31:AW31"/>
    <mergeCell ref="AV32:AW32"/>
    <mergeCell ref="AV33:AW33"/>
    <mergeCell ref="AV34:AW34"/>
    <mergeCell ref="AX50:AY50"/>
    <mergeCell ref="AX51:AY51"/>
    <mergeCell ref="AX52:AY52"/>
    <mergeCell ref="AX53:AY53"/>
    <mergeCell ref="AX45:AY45"/>
    <mergeCell ref="AX46:AY46"/>
    <mergeCell ref="AX47:AY47"/>
    <mergeCell ref="AX48:AY48"/>
    <mergeCell ref="AX49:AY49"/>
    <mergeCell ref="AX40:AY40"/>
    <mergeCell ref="AX41:AY41"/>
    <mergeCell ref="AX42:AY42"/>
    <mergeCell ref="AX43:AY43"/>
    <mergeCell ref="AX44:AY44"/>
    <mergeCell ref="AX35:AY35"/>
    <mergeCell ref="AX36:AY36"/>
    <mergeCell ref="AX37:AY37"/>
    <mergeCell ref="AX38:AY38"/>
    <mergeCell ref="AX39:AY39"/>
    <mergeCell ref="AV46:AW46"/>
    <mergeCell ref="AV47:AW47"/>
    <mergeCell ref="AV48:AW48"/>
    <mergeCell ref="AV49:AW49"/>
    <mergeCell ref="AV50:AW50"/>
    <mergeCell ref="AX69:AY69"/>
    <mergeCell ref="AX70:AY70"/>
    <mergeCell ref="AX63:AY63"/>
    <mergeCell ref="AX31:AY31"/>
    <mergeCell ref="AX32:AY32"/>
    <mergeCell ref="AX33:AY33"/>
    <mergeCell ref="AV59:AW59"/>
    <mergeCell ref="AV63:AW63"/>
    <mergeCell ref="AV64:AW64"/>
    <mergeCell ref="AV54:AW54"/>
    <mergeCell ref="AV55:AW55"/>
    <mergeCell ref="AV51:AW51"/>
    <mergeCell ref="AV52:AW52"/>
    <mergeCell ref="AV53:AW53"/>
    <mergeCell ref="AV69:AW69"/>
    <mergeCell ref="AV70:AW70"/>
    <mergeCell ref="AT52:AU52"/>
    <mergeCell ref="AT53:AU53"/>
    <mergeCell ref="AV66:AW66"/>
    <mergeCell ref="AV67:AW67"/>
    <mergeCell ref="AX64:AY64"/>
    <mergeCell ref="AX60:AY60"/>
    <mergeCell ref="AT45:AU45"/>
    <mergeCell ref="AT46:AU46"/>
    <mergeCell ref="AT35:AU35"/>
    <mergeCell ref="AT70:AU70"/>
    <mergeCell ref="AT67:AU67"/>
    <mergeCell ref="AT43:AU43"/>
    <mergeCell ref="AT68:AU68"/>
    <mergeCell ref="AV68:AW68"/>
    <mergeCell ref="AX68:AY68"/>
    <mergeCell ref="AT69:AU69"/>
    <mergeCell ref="AT59:AU59"/>
    <mergeCell ref="AT63:AU63"/>
    <mergeCell ref="AT64:AU64"/>
    <mergeCell ref="AT66:AU66"/>
    <mergeCell ref="AT55:AU55"/>
    <mergeCell ref="AR60:AS60"/>
    <mergeCell ref="AT60:AU60"/>
    <mergeCell ref="AV60:AW60"/>
    <mergeCell ref="AR57:AS57"/>
    <mergeCell ref="AT57:AU57"/>
    <mergeCell ref="AV57:AW57"/>
    <mergeCell ref="AR69:AS69"/>
    <mergeCell ref="AR63:AS63"/>
    <mergeCell ref="AR64:AS64"/>
    <mergeCell ref="AR66:AS66"/>
    <mergeCell ref="AR67:AS67"/>
    <mergeCell ref="AR59:AS59"/>
    <mergeCell ref="AR68:AS68"/>
    <mergeCell ref="AR31:AS31"/>
    <mergeCell ref="AR32:AS32"/>
    <mergeCell ref="AR33:AS33"/>
    <mergeCell ref="AR34:AS34"/>
    <mergeCell ref="AR35:AS35"/>
    <mergeCell ref="AR36:AS36"/>
    <mergeCell ref="AR37:AS37"/>
    <mergeCell ref="AR38:AS38"/>
    <mergeCell ref="AR39:AS39"/>
    <mergeCell ref="AR40:AS40"/>
    <mergeCell ref="AR41:AS41"/>
    <mergeCell ref="AR42:AS42"/>
    <mergeCell ref="AP31:AQ31"/>
    <mergeCell ref="AP33:AQ33"/>
    <mergeCell ref="AP34:AQ34"/>
    <mergeCell ref="AP35:AQ35"/>
    <mergeCell ref="AP39:AQ39"/>
    <mergeCell ref="AP40:AQ40"/>
    <mergeCell ref="AP38:AQ38"/>
    <mergeCell ref="AN39:AO39"/>
    <mergeCell ref="AN40:AO40"/>
    <mergeCell ref="AN41:AO41"/>
    <mergeCell ref="AN42:AO42"/>
    <mergeCell ref="AN43:AO43"/>
    <mergeCell ref="AR49:AS49"/>
    <mergeCell ref="AP67:AQ67"/>
    <mergeCell ref="AR53:AS53"/>
    <mergeCell ref="AR54:AS54"/>
    <mergeCell ref="AR55:AS55"/>
    <mergeCell ref="AR52:AS52"/>
    <mergeCell ref="AR51:AS51"/>
    <mergeCell ref="AP59:AQ59"/>
    <mergeCell ref="AP53:AQ53"/>
    <mergeCell ref="AP48:AQ48"/>
    <mergeCell ref="AN53:AO53"/>
    <mergeCell ref="AP47:AQ47"/>
    <mergeCell ref="AR43:AS43"/>
    <mergeCell ref="AR44:AS44"/>
    <mergeCell ref="AR45:AS45"/>
    <mergeCell ref="AR46:AS46"/>
    <mergeCell ref="AR47:AS47"/>
    <mergeCell ref="AR48:AS48"/>
    <mergeCell ref="AP66:AQ66"/>
    <mergeCell ref="AL34:AM34"/>
    <mergeCell ref="AL35:AM35"/>
    <mergeCell ref="AL36:AM36"/>
    <mergeCell ref="AL37:AM37"/>
    <mergeCell ref="AL38:AM38"/>
    <mergeCell ref="AL39:AM39"/>
    <mergeCell ref="AL40:AM40"/>
    <mergeCell ref="AL46:AM46"/>
    <mergeCell ref="AL47:AM47"/>
    <mergeCell ref="AL48:AM48"/>
    <mergeCell ref="AL49:AM49"/>
    <mergeCell ref="AL50:AM50"/>
    <mergeCell ref="AL41:AM41"/>
    <mergeCell ref="AL42:AM42"/>
    <mergeCell ref="AL43:AM43"/>
    <mergeCell ref="AL44:AM44"/>
    <mergeCell ref="AL45:AM45"/>
    <mergeCell ref="AL67:AM67"/>
    <mergeCell ref="AL76:AM76"/>
    <mergeCell ref="AN67:AO67"/>
    <mergeCell ref="AJ70:AK71"/>
    <mergeCell ref="AN59:AO59"/>
    <mergeCell ref="AN76:AO76"/>
    <mergeCell ref="AN69:AO69"/>
    <mergeCell ref="AL51:AM51"/>
    <mergeCell ref="AL52:AM52"/>
    <mergeCell ref="AL53:AM53"/>
    <mergeCell ref="AL59:AM59"/>
    <mergeCell ref="AL63:AM63"/>
    <mergeCell ref="AL64:AM64"/>
    <mergeCell ref="AL71:AQ71"/>
    <mergeCell ref="AN63:AO63"/>
    <mergeCell ref="AN64:AO64"/>
    <mergeCell ref="AN66:AO66"/>
    <mergeCell ref="AP60:AQ60"/>
    <mergeCell ref="AP54:AQ54"/>
    <mergeCell ref="AP55:AQ55"/>
    <mergeCell ref="AP52:AQ52"/>
    <mergeCell ref="AN70:AO70"/>
    <mergeCell ref="AN60:AO60"/>
    <mergeCell ref="AL74:AQ74"/>
    <mergeCell ref="AJ76:AK76"/>
    <mergeCell ref="AJ69:AK69"/>
    <mergeCell ref="AJ63:AK63"/>
    <mergeCell ref="AJ64:AK64"/>
    <mergeCell ref="AJ66:AK66"/>
    <mergeCell ref="AJ57:AK57"/>
    <mergeCell ref="AP63:AQ63"/>
    <mergeCell ref="AP64:AQ64"/>
    <mergeCell ref="AN54:AO54"/>
    <mergeCell ref="AN55:AO55"/>
    <mergeCell ref="AN49:AO49"/>
    <mergeCell ref="AN50:AO50"/>
    <mergeCell ref="AN51:AO51"/>
    <mergeCell ref="AN52:AO52"/>
    <mergeCell ref="AP49:AQ49"/>
    <mergeCell ref="AP50:AQ50"/>
    <mergeCell ref="AP51:AQ51"/>
    <mergeCell ref="AP44:AQ44"/>
    <mergeCell ref="AP45:AQ45"/>
    <mergeCell ref="AJ46:AK46"/>
    <mergeCell ref="AJ47:AK47"/>
    <mergeCell ref="AJ48:AK48"/>
    <mergeCell ref="AJ49:AK49"/>
    <mergeCell ref="AJ50:AK50"/>
    <mergeCell ref="AJ51:AK51"/>
    <mergeCell ref="AN47:AO47"/>
    <mergeCell ref="AN48:AO48"/>
    <mergeCell ref="AH76:AI76"/>
    <mergeCell ref="AF58:AG58"/>
    <mergeCell ref="AH58:AI58"/>
    <mergeCell ref="AF70:AG71"/>
    <mergeCell ref="AH70:AI71"/>
    <mergeCell ref="AH62:AI62"/>
    <mergeCell ref="AF65:AG65"/>
    <mergeCell ref="AH65:AI65"/>
    <mergeCell ref="AF69:AG69"/>
    <mergeCell ref="AJ31:AK31"/>
    <mergeCell ref="AJ32:AK32"/>
    <mergeCell ref="AJ33:AK33"/>
    <mergeCell ref="AJ34:AK34"/>
    <mergeCell ref="AJ35:AK35"/>
    <mergeCell ref="AH49:AI49"/>
    <mergeCell ref="AH50:AI50"/>
    <mergeCell ref="AH51:AI51"/>
    <mergeCell ref="AH52:AI52"/>
    <mergeCell ref="AH44:AI44"/>
    <mergeCell ref="AH45:AI45"/>
    <mergeCell ref="AH46:AI46"/>
    <mergeCell ref="AH47:AI47"/>
    <mergeCell ref="AH48:AI48"/>
    <mergeCell ref="AH39:AI39"/>
    <mergeCell ref="AH40:AI40"/>
    <mergeCell ref="AJ41:AK41"/>
    <mergeCell ref="AJ42:AK42"/>
    <mergeCell ref="AJ43:AK43"/>
    <mergeCell ref="AJ59:AK59"/>
    <mergeCell ref="AJ53:AK53"/>
    <mergeCell ref="AJ54:AK54"/>
    <mergeCell ref="AJ55:AK55"/>
    <mergeCell ref="AF31:AG31"/>
    <mergeCell ref="AF32:AG32"/>
    <mergeCell ref="AF33:AG33"/>
    <mergeCell ref="AF34:AG34"/>
    <mergeCell ref="AF35:AG35"/>
    <mergeCell ref="AF36:AG36"/>
    <mergeCell ref="AF37:AG37"/>
    <mergeCell ref="AF38:AG38"/>
    <mergeCell ref="AF39:AG39"/>
    <mergeCell ref="AF40:AG40"/>
    <mergeCell ref="AF41:AG41"/>
    <mergeCell ref="AF42:AG42"/>
    <mergeCell ref="AF43:AG43"/>
    <mergeCell ref="AB76:AC76"/>
    <mergeCell ref="AB69:AC69"/>
    <mergeCell ref="AB64:AC64"/>
    <mergeCell ref="AD50:AE50"/>
    <mergeCell ref="AD31:AE31"/>
    <mergeCell ref="AD32:AE32"/>
    <mergeCell ref="AB57:AC57"/>
    <mergeCell ref="AD54:AE54"/>
    <mergeCell ref="AD62:AE62"/>
    <mergeCell ref="AB62:AC62"/>
    <mergeCell ref="AD52:AE52"/>
    <mergeCell ref="AD53:AE53"/>
    <mergeCell ref="AF76:AG76"/>
    <mergeCell ref="AF63:AG63"/>
    <mergeCell ref="AF64:AG64"/>
    <mergeCell ref="AF66:AG66"/>
    <mergeCell ref="AF67:AG67"/>
    <mergeCell ref="AB60:AC60"/>
    <mergeCell ref="AD60:AE60"/>
    <mergeCell ref="Z79:AA79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B41:AC41"/>
    <mergeCell ref="AB42:AC42"/>
    <mergeCell ref="Z69:AA69"/>
    <mergeCell ref="Z66:AA66"/>
    <mergeCell ref="Z67:AA67"/>
    <mergeCell ref="Z76:AA76"/>
    <mergeCell ref="AB66:AC66"/>
    <mergeCell ref="AB67:AC67"/>
    <mergeCell ref="AB59:AC59"/>
    <mergeCell ref="Z55:AA55"/>
    <mergeCell ref="Z51:AA51"/>
    <mergeCell ref="AB70:AC71"/>
    <mergeCell ref="Z70:AA71"/>
    <mergeCell ref="Z62:AA62"/>
    <mergeCell ref="AB43:AC43"/>
    <mergeCell ref="AB44:AC44"/>
    <mergeCell ref="AB79:AC79"/>
    <mergeCell ref="AB55:AC55"/>
    <mergeCell ref="AB48:AC48"/>
    <mergeCell ref="AB49:AC49"/>
    <mergeCell ref="AB50:AC50"/>
    <mergeCell ref="AB51:AC51"/>
    <mergeCell ref="AB52:AC52"/>
    <mergeCell ref="Z52:AA52"/>
    <mergeCell ref="Z53:AA53"/>
    <mergeCell ref="Z46:AA46"/>
    <mergeCell ref="Z47:AA47"/>
    <mergeCell ref="Z48:AA48"/>
    <mergeCell ref="Z49:AA49"/>
    <mergeCell ref="AF59:AG59"/>
    <mergeCell ref="Z42:AA42"/>
    <mergeCell ref="Z43:AA43"/>
    <mergeCell ref="Z44:AA44"/>
    <mergeCell ref="Z45:AA45"/>
    <mergeCell ref="X63:Y63"/>
    <mergeCell ref="X64:Y64"/>
    <mergeCell ref="X66:Y66"/>
    <mergeCell ref="X67:Y67"/>
    <mergeCell ref="Z59:AA59"/>
    <mergeCell ref="Z63:AA63"/>
    <mergeCell ref="Z64:AA64"/>
    <mergeCell ref="Z54:AA54"/>
    <mergeCell ref="X59:Y59"/>
    <mergeCell ref="X53:Y53"/>
    <mergeCell ref="X31:Y31"/>
    <mergeCell ref="X32:Y32"/>
    <mergeCell ref="X54:Y54"/>
    <mergeCell ref="X55:Y55"/>
    <mergeCell ref="X49:Y49"/>
    <mergeCell ref="X50:Y50"/>
    <mergeCell ref="X51:Y51"/>
    <mergeCell ref="X52:Y52"/>
    <mergeCell ref="Z50:AA50"/>
    <mergeCell ref="Z41:AA41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V76:W76"/>
    <mergeCell ref="V59:W59"/>
    <mergeCell ref="V63:W63"/>
    <mergeCell ref="V64:W64"/>
    <mergeCell ref="V66:W66"/>
    <mergeCell ref="V55:W55"/>
    <mergeCell ref="V57:W57"/>
    <mergeCell ref="AD33:AE33"/>
    <mergeCell ref="AD34:AE34"/>
    <mergeCell ref="AD35:AE35"/>
    <mergeCell ref="AD36:AE36"/>
    <mergeCell ref="AD37:AE37"/>
    <mergeCell ref="AD38:AE38"/>
    <mergeCell ref="AD39:AE39"/>
    <mergeCell ref="AD40:AE40"/>
    <mergeCell ref="AB63:AC63"/>
    <mergeCell ref="X46:Y46"/>
    <mergeCell ref="X47:Y47"/>
    <mergeCell ref="X48:Y48"/>
    <mergeCell ref="X57:Y57"/>
    <mergeCell ref="X39:Y39"/>
    <mergeCell ref="X40:Y40"/>
    <mergeCell ref="X41:Y41"/>
    <mergeCell ref="V50:W50"/>
    <mergeCell ref="V51:W51"/>
    <mergeCell ref="V42:W42"/>
    <mergeCell ref="V43:W43"/>
    <mergeCell ref="V44:W44"/>
    <mergeCell ref="V45:W45"/>
    <mergeCell ref="V46:W46"/>
    <mergeCell ref="X76:Y76"/>
    <mergeCell ref="X69:Y69"/>
    <mergeCell ref="BH46:BI46"/>
    <mergeCell ref="BH47:BI47"/>
    <mergeCell ref="AF49:AG49"/>
    <mergeCell ref="AF50:AG50"/>
    <mergeCell ref="AF51:AG51"/>
    <mergeCell ref="AF52:AG52"/>
    <mergeCell ref="AT54:AU54"/>
    <mergeCell ref="AT47:AU47"/>
    <mergeCell ref="AT48:AU48"/>
    <mergeCell ref="AT49:AU49"/>
    <mergeCell ref="X44:Y44"/>
    <mergeCell ref="X45:Y45"/>
    <mergeCell ref="X42:Y42"/>
    <mergeCell ref="X43:Y43"/>
    <mergeCell ref="X34:Y34"/>
    <mergeCell ref="X35:Y35"/>
    <mergeCell ref="X36:Y36"/>
    <mergeCell ref="X37:Y37"/>
    <mergeCell ref="X38:Y38"/>
    <mergeCell ref="AB45:AC45"/>
    <mergeCell ref="AB46:AC46"/>
    <mergeCell ref="AB47:AC47"/>
    <mergeCell ref="AB53:AC53"/>
    <mergeCell ref="AB54:AC54"/>
    <mergeCell ref="AP46:AQ46"/>
    <mergeCell ref="AP41:AQ41"/>
    <mergeCell ref="AP42:AQ42"/>
    <mergeCell ref="AP43:AQ43"/>
    <mergeCell ref="AN45:AO45"/>
    <mergeCell ref="AN46:AO46"/>
    <mergeCell ref="AJ52:AK52"/>
    <mergeCell ref="AL54:AM54"/>
    <mergeCell ref="EL48:EL49"/>
    <mergeCell ref="BQ50:BY51"/>
    <mergeCell ref="CB50:CD51"/>
    <mergeCell ref="CG50:CJ51"/>
    <mergeCell ref="CL50:CS51"/>
    <mergeCell ref="CX50:DC51"/>
    <mergeCell ref="DG50:DO51"/>
    <mergeCell ref="DR50:DY51"/>
    <mergeCell ref="BL59:BM59"/>
    <mergeCell ref="EK50:EL51"/>
    <mergeCell ref="AD76:AE76"/>
    <mergeCell ref="AD69:AE69"/>
    <mergeCell ref="X33:Y33"/>
    <mergeCell ref="V69:W69"/>
    <mergeCell ref="V52:W52"/>
    <mergeCell ref="V47:W47"/>
    <mergeCell ref="V48:W48"/>
    <mergeCell ref="V49:W49"/>
    <mergeCell ref="AD46:AE46"/>
    <mergeCell ref="AD47:AE47"/>
    <mergeCell ref="AD48:AE48"/>
    <mergeCell ref="AD49:AE49"/>
    <mergeCell ref="DS53:DX54"/>
    <mergeCell ref="EC53:EH54"/>
    <mergeCell ref="BQ45:BQ46"/>
    <mergeCell ref="BR45:BS45"/>
    <mergeCell ref="EF45:EG45"/>
    <mergeCell ref="EH45:EI45"/>
    <mergeCell ref="BR46:BS46"/>
    <mergeCell ref="EF46:EG46"/>
    <mergeCell ref="EH46:EI46"/>
    <mergeCell ref="EB50:EI51"/>
    <mergeCell ref="EK53:EL53"/>
    <mergeCell ref="CB59:CI59"/>
    <mergeCell ref="CL59:CS59"/>
    <mergeCell ref="CW59:DD59"/>
    <mergeCell ref="DH59:DO59"/>
    <mergeCell ref="DR59:DY59"/>
    <mergeCell ref="EB59:EI59"/>
    <mergeCell ref="BQ53:BY53"/>
    <mergeCell ref="CB53:CI54"/>
    <mergeCell ref="CL53:CS53"/>
    <mergeCell ref="CW53:DD53"/>
    <mergeCell ref="DH53:DO53"/>
    <mergeCell ref="CL52:CS52"/>
    <mergeCell ref="CW52:DD52"/>
    <mergeCell ref="DH52:DO52"/>
    <mergeCell ref="DR52:DY52"/>
    <mergeCell ref="EB52:EI52"/>
    <mergeCell ref="EE48:EE49"/>
    <mergeCell ref="EF48:EG49"/>
    <mergeCell ref="EH48:EI49"/>
    <mergeCell ref="EJ48:EJ49"/>
    <mergeCell ref="EK48:EK49"/>
    <mergeCell ref="BR47:BS47"/>
    <mergeCell ref="DK47:DS47"/>
    <mergeCell ref="EF47:EG47"/>
    <mergeCell ref="EH47:EI47"/>
    <mergeCell ref="BQ48:DS49"/>
    <mergeCell ref="DT48:DT49"/>
    <mergeCell ref="DU48:DU49"/>
    <mergeCell ref="DV48:DV49"/>
    <mergeCell ref="DW48:DW49"/>
    <mergeCell ref="DX48:DX49"/>
    <mergeCell ref="DY48:DY49"/>
    <mergeCell ref="DZ48:DZ49"/>
    <mergeCell ref="EA48:EA49"/>
    <mergeCell ref="EB48:EB49"/>
    <mergeCell ref="EC48:EC49"/>
    <mergeCell ref="ED48:ED49"/>
    <mergeCell ref="EF43:EG43"/>
    <mergeCell ref="EH43:EI43"/>
    <mergeCell ref="BR44:BS44"/>
    <mergeCell ref="EF44:EG44"/>
    <mergeCell ref="EH44:EI44"/>
    <mergeCell ref="EL34:EL40"/>
    <mergeCell ref="EC36:EC40"/>
    <mergeCell ref="ED36:ED40"/>
    <mergeCell ref="BQ41:BQ42"/>
    <mergeCell ref="BR41:BS41"/>
    <mergeCell ref="EF41:EG41"/>
    <mergeCell ref="EH41:EI41"/>
    <mergeCell ref="BR42:BS42"/>
    <mergeCell ref="EF42:EG42"/>
    <mergeCell ref="EH42:EI42"/>
    <mergeCell ref="BQ43:BQ44"/>
    <mergeCell ref="BR43:BS43"/>
    <mergeCell ref="DB32:DB40"/>
    <mergeCell ref="DC32:DF36"/>
    <mergeCell ref="DG32:DJ36"/>
    <mergeCell ref="EC32:EL33"/>
    <mergeCell ref="DT34:DT40"/>
    <mergeCell ref="DU34:DU40"/>
    <mergeCell ref="DV34:DV40"/>
    <mergeCell ref="DW34:DW40"/>
    <mergeCell ref="DX34:DX40"/>
    <mergeCell ref="DY34:DY40"/>
    <mergeCell ref="DZ34:DZ40"/>
    <mergeCell ref="EA34:EA40"/>
    <mergeCell ref="EB34:EB40"/>
    <mergeCell ref="EC34:ED35"/>
    <mergeCell ref="EE34:EE40"/>
    <mergeCell ref="EK34:EK40"/>
    <mergeCell ref="DK32:DK40"/>
    <mergeCell ref="DL32:DN36"/>
    <mergeCell ref="DO32:DO40"/>
    <mergeCell ref="DP32:DS36"/>
    <mergeCell ref="DT32:EB33"/>
    <mergeCell ref="AH36:AI36"/>
    <mergeCell ref="AH37:AI37"/>
    <mergeCell ref="AH38:AI38"/>
    <mergeCell ref="AJ36:AK36"/>
    <mergeCell ref="AJ37:AK37"/>
    <mergeCell ref="AJ38:AK38"/>
    <mergeCell ref="AN36:AO36"/>
    <mergeCell ref="AN37:AO37"/>
    <mergeCell ref="AN38:AO38"/>
    <mergeCell ref="AX34:AY34"/>
    <mergeCell ref="AJ39:AK39"/>
    <mergeCell ref="AJ40:AK40"/>
    <mergeCell ref="AN32:AO32"/>
    <mergeCell ref="AN33:AO33"/>
    <mergeCell ref="AN34:AO34"/>
    <mergeCell ref="AN35:AO35"/>
    <mergeCell ref="AV35:AW35"/>
    <mergeCell ref="AV36:AW36"/>
    <mergeCell ref="AV37:AW37"/>
    <mergeCell ref="AV38:AW38"/>
    <mergeCell ref="AV39:AW39"/>
    <mergeCell ref="AV40:AW40"/>
    <mergeCell ref="AP32:AQ32"/>
    <mergeCell ref="AP36:AQ36"/>
    <mergeCell ref="AP37:AQ37"/>
    <mergeCell ref="CN30:DH30"/>
    <mergeCell ref="BB29:BC30"/>
    <mergeCell ref="BD29:BE30"/>
    <mergeCell ref="BF29:BG30"/>
    <mergeCell ref="BH29:BI30"/>
    <mergeCell ref="EA31:EJ31"/>
    <mergeCell ref="BQ32:BQ40"/>
    <mergeCell ref="BR32:BS40"/>
    <mergeCell ref="BT32:BW36"/>
    <mergeCell ref="BX32:BX40"/>
    <mergeCell ref="BY32:CA36"/>
    <mergeCell ref="CB32:CB40"/>
    <mergeCell ref="CC32:CF36"/>
    <mergeCell ref="CG32:CJ36"/>
    <mergeCell ref="CK32:CK40"/>
    <mergeCell ref="CL32:CN36"/>
    <mergeCell ref="CO32:CO40"/>
    <mergeCell ref="CP32:CR36"/>
    <mergeCell ref="CS32:CS40"/>
    <mergeCell ref="CT32:CW36"/>
    <mergeCell ref="CX32:CX40"/>
    <mergeCell ref="CY32:DA36"/>
    <mergeCell ref="BH31:BI31"/>
    <mergeCell ref="BH32:BI32"/>
    <mergeCell ref="BH33:BI33"/>
    <mergeCell ref="BH34:BI34"/>
    <mergeCell ref="BH35:BI35"/>
    <mergeCell ref="EF34:EG40"/>
    <mergeCell ref="EH34:EI40"/>
    <mergeCell ref="EJ34:EJ40"/>
    <mergeCell ref="BF34:BG34"/>
    <mergeCell ref="BF35:BG35"/>
    <mergeCell ref="AD41:AE41"/>
    <mergeCell ref="AD42:AE42"/>
    <mergeCell ref="AD43:AE43"/>
    <mergeCell ref="AD44:AE44"/>
    <mergeCell ref="AD45:AE45"/>
    <mergeCell ref="BB31:BC31"/>
    <mergeCell ref="BB32:BC32"/>
    <mergeCell ref="BB33:BC33"/>
    <mergeCell ref="BB34:BC34"/>
    <mergeCell ref="BB35:BC35"/>
    <mergeCell ref="BB36:BC36"/>
    <mergeCell ref="BB37:BC37"/>
    <mergeCell ref="BB38:BC38"/>
    <mergeCell ref="BB39:BC39"/>
    <mergeCell ref="BB40:BC40"/>
    <mergeCell ref="BB41:BC41"/>
    <mergeCell ref="BB42:BC42"/>
    <mergeCell ref="BB43:BC43"/>
    <mergeCell ref="AH41:AI41"/>
    <mergeCell ref="AH42:AI42"/>
    <mergeCell ref="AH43:AI43"/>
    <mergeCell ref="AH31:AI31"/>
    <mergeCell ref="AH32:AI32"/>
    <mergeCell ref="AH33:AI33"/>
    <mergeCell ref="AH34:AI34"/>
    <mergeCell ref="AH35:AI35"/>
    <mergeCell ref="AJ44:AK44"/>
    <mergeCell ref="AJ45:AK45"/>
    <mergeCell ref="AN31:AO31"/>
    <mergeCell ref="AL31:AM31"/>
    <mergeCell ref="AL32:AM32"/>
    <mergeCell ref="AL33:AM33"/>
    <mergeCell ref="BD43:BE43"/>
    <mergeCell ref="BD44:BE44"/>
    <mergeCell ref="BD45:BE45"/>
    <mergeCell ref="BD46:BE46"/>
    <mergeCell ref="BD47:BE47"/>
    <mergeCell ref="BH43:BI43"/>
    <mergeCell ref="BY8:BY10"/>
    <mergeCell ref="BZ8:BZ10"/>
    <mergeCell ref="BU9:BU10"/>
    <mergeCell ref="BS8:BS10"/>
    <mergeCell ref="BT8:BT10"/>
    <mergeCell ref="BU8:BV8"/>
    <mergeCell ref="BW8:BW10"/>
    <mergeCell ref="BX8:BX10"/>
    <mergeCell ref="BR8:BR10"/>
    <mergeCell ref="BD48:BE48"/>
    <mergeCell ref="BD49:BE49"/>
    <mergeCell ref="BF40:BG40"/>
    <mergeCell ref="BF41:BG41"/>
    <mergeCell ref="BF42:BG42"/>
    <mergeCell ref="BF43:BG43"/>
    <mergeCell ref="BF44:BG44"/>
    <mergeCell ref="BF45:BG45"/>
    <mergeCell ref="BF46:BG46"/>
    <mergeCell ref="BF47:BG47"/>
    <mergeCell ref="BH36:BI36"/>
    <mergeCell ref="BH37:BI37"/>
    <mergeCell ref="BH38:BI38"/>
    <mergeCell ref="BH39:BI39"/>
    <mergeCell ref="BH40:BI40"/>
    <mergeCell ref="BH41:BI41"/>
    <mergeCell ref="BH42:BI42"/>
    <mergeCell ref="BH64:BI64"/>
    <mergeCell ref="BH65:BI65"/>
    <mergeCell ref="BH62:BI62"/>
    <mergeCell ref="BH58:BI58"/>
    <mergeCell ref="BD52:BE52"/>
    <mergeCell ref="BD53:BE53"/>
    <mergeCell ref="BD54:BE54"/>
    <mergeCell ref="BD55:BE55"/>
    <mergeCell ref="BD59:BE59"/>
    <mergeCell ref="BD63:BE63"/>
    <mergeCell ref="BD57:BE57"/>
    <mergeCell ref="BB48:BC48"/>
    <mergeCell ref="BB49:BC49"/>
    <mergeCell ref="BB50:BC50"/>
    <mergeCell ref="BB51:BC51"/>
    <mergeCell ref="BB52:BC52"/>
    <mergeCell ref="BB53:BC53"/>
    <mergeCell ref="BB54:BC54"/>
    <mergeCell ref="BB55:BC55"/>
    <mergeCell ref="BF48:BG48"/>
    <mergeCell ref="BH49:BI49"/>
    <mergeCell ref="BH50:BI50"/>
    <mergeCell ref="BH51:BI51"/>
    <mergeCell ref="BD50:BE50"/>
    <mergeCell ref="BD51:BE51"/>
    <mergeCell ref="BD61:BE61"/>
    <mergeCell ref="BF61:BG61"/>
    <mergeCell ref="BH61:BI61"/>
    <mergeCell ref="BH53:BI53"/>
    <mergeCell ref="BH76:BI76"/>
    <mergeCell ref="BH69:BI69"/>
    <mergeCell ref="BH48:BI48"/>
    <mergeCell ref="BH44:BI44"/>
    <mergeCell ref="BH45:BI45"/>
    <mergeCell ref="BF55:BG55"/>
    <mergeCell ref="BF63:BG63"/>
    <mergeCell ref="BF64:BG64"/>
    <mergeCell ref="BF66:BG66"/>
    <mergeCell ref="BF76:BG76"/>
    <mergeCell ref="BF69:BG69"/>
    <mergeCell ref="BF49:BG49"/>
    <mergeCell ref="BF50:BG50"/>
    <mergeCell ref="BF59:BG59"/>
    <mergeCell ref="BH57:BI57"/>
    <mergeCell ref="BF57:BG57"/>
    <mergeCell ref="BH66:BI66"/>
    <mergeCell ref="BH67:BI67"/>
    <mergeCell ref="BF54:BG54"/>
    <mergeCell ref="BH60:BI60"/>
    <mergeCell ref="BH70:BI70"/>
    <mergeCell ref="BF51:BG51"/>
    <mergeCell ref="BF52:BG52"/>
    <mergeCell ref="BF53:BG53"/>
    <mergeCell ref="BF70:BG70"/>
    <mergeCell ref="BF60:BG60"/>
    <mergeCell ref="BH52:BI52"/>
    <mergeCell ref="BF73:BG73"/>
    <mergeCell ref="BH54:BI54"/>
    <mergeCell ref="BH55:BI55"/>
    <mergeCell ref="BH59:BI59"/>
    <mergeCell ref="BH63:BI63"/>
    <mergeCell ref="BL45:BM45"/>
    <mergeCell ref="BJ31:BK31"/>
    <mergeCell ref="BJ32:BK32"/>
    <mergeCell ref="BJ33:BK33"/>
    <mergeCell ref="BJ34:BK34"/>
    <mergeCell ref="BJ35:BK35"/>
    <mergeCell ref="BJ36:BK36"/>
    <mergeCell ref="BJ37:BK37"/>
    <mergeCell ref="BJ38:BK38"/>
    <mergeCell ref="BJ39:BK39"/>
    <mergeCell ref="BJ40:BK40"/>
    <mergeCell ref="BJ41:BK41"/>
    <mergeCell ref="BJ42:BK42"/>
    <mergeCell ref="BJ43:BK43"/>
    <mergeCell ref="BJ44:BK44"/>
    <mergeCell ref="BJ45:BK45"/>
    <mergeCell ref="BJ48:BK48"/>
    <mergeCell ref="BL41:BM41"/>
    <mergeCell ref="BL42:BM42"/>
    <mergeCell ref="BL43:BM43"/>
    <mergeCell ref="BL44:BM44"/>
    <mergeCell ref="BL48:BM48"/>
    <mergeCell ref="BJ49:BK49"/>
    <mergeCell ref="BJ50:BK50"/>
    <mergeCell ref="BJ51:BK51"/>
    <mergeCell ref="BJ52:BK52"/>
    <mergeCell ref="BJ53:BK53"/>
    <mergeCell ref="BJ54:BK54"/>
    <mergeCell ref="BJ55:BK55"/>
    <mergeCell ref="BJ59:BK59"/>
    <mergeCell ref="BJ63:BK63"/>
    <mergeCell ref="BL63:BM63"/>
    <mergeCell ref="BL64:BM64"/>
    <mergeCell ref="BL66:BM66"/>
    <mergeCell ref="BL46:BM46"/>
    <mergeCell ref="BL47:BM47"/>
    <mergeCell ref="BL49:BM49"/>
    <mergeCell ref="BL50:BM50"/>
    <mergeCell ref="BL51:BM51"/>
    <mergeCell ref="BL52:BM52"/>
    <mergeCell ref="BL53:BM53"/>
    <mergeCell ref="BL54:BM54"/>
    <mergeCell ref="BL55:BM55"/>
    <mergeCell ref="BJ60:BK60"/>
    <mergeCell ref="BL60:BM60"/>
    <mergeCell ref="BJ64:BK64"/>
    <mergeCell ref="BJ66:BK66"/>
    <mergeCell ref="BJ46:BK46"/>
    <mergeCell ref="BJ47:BK47"/>
    <mergeCell ref="BJ61:BK61"/>
    <mergeCell ref="BL61:BM61"/>
    <mergeCell ref="C75:M75"/>
    <mergeCell ref="BL90:BM90"/>
    <mergeCell ref="BL67:BM67"/>
    <mergeCell ref="BL76:BM76"/>
    <mergeCell ref="BL69:BM69"/>
    <mergeCell ref="BL70:BM70"/>
    <mergeCell ref="BL71:BM71"/>
    <mergeCell ref="BL79:BM79"/>
    <mergeCell ref="BL80:BM80"/>
    <mergeCell ref="BL81:BM81"/>
    <mergeCell ref="BL82:BM82"/>
    <mergeCell ref="BL83:BM83"/>
    <mergeCell ref="BL84:BM84"/>
    <mergeCell ref="BL85:BM85"/>
    <mergeCell ref="BL86:BM86"/>
    <mergeCell ref="BJ84:BK84"/>
    <mergeCell ref="BJ85:BK85"/>
    <mergeCell ref="BJ86:BK86"/>
    <mergeCell ref="BJ87:BK87"/>
    <mergeCell ref="BJ90:BK90"/>
    <mergeCell ref="BJ76:BK76"/>
    <mergeCell ref="BJ69:BK69"/>
    <mergeCell ref="BJ70:BK70"/>
    <mergeCell ref="BJ71:BK71"/>
    <mergeCell ref="BJ79:BK79"/>
    <mergeCell ref="BJ80:BK80"/>
    <mergeCell ref="BJ81:BK81"/>
    <mergeCell ref="BJ82:BK82"/>
    <mergeCell ref="BL87:BM87"/>
    <mergeCell ref="BJ83:BK83"/>
    <mergeCell ref="BJ67:BK67"/>
    <mergeCell ref="BF67:BG67"/>
    <mergeCell ref="C62:M62"/>
    <mergeCell ref="A65:B65"/>
    <mergeCell ref="N59:O59"/>
    <mergeCell ref="N63:O63"/>
    <mergeCell ref="N64:O64"/>
    <mergeCell ref="N66:O66"/>
    <mergeCell ref="N67:O67"/>
    <mergeCell ref="A58:B58"/>
    <mergeCell ref="C58:M58"/>
    <mergeCell ref="N50:O50"/>
    <mergeCell ref="A76:B76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70:M71"/>
    <mergeCell ref="C72:M72"/>
    <mergeCell ref="A75:B75"/>
    <mergeCell ref="A63:B63"/>
    <mergeCell ref="A64:B64"/>
    <mergeCell ref="A66:B66"/>
    <mergeCell ref="A67:B67"/>
    <mergeCell ref="N79:O79"/>
    <mergeCell ref="N44:O44"/>
    <mergeCell ref="N45:O45"/>
    <mergeCell ref="N46:O46"/>
    <mergeCell ref="A27:B30"/>
    <mergeCell ref="C59:M59"/>
    <mergeCell ref="A53:B53"/>
    <mergeCell ref="A57:B57"/>
    <mergeCell ref="A62:B62"/>
    <mergeCell ref="C31:M31"/>
    <mergeCell ref="C32:M32"/>
    <mergeCell ref="A48:B48"/>
    <mergeCell ref="A49:B49"/>
    <mergeCell ref="A50:B50"/>
    <mergeCell ref="A51:B51"/>
    <mergeCell ref="A52:B52"/>
    <mergeCell ref="A69:B69"/>
    <mergeCell ref="C35:M35"/>
    <mergeCell ref="C36:M36"/>
    <mergeCell ref="N76:O76"/>
    <mergeCell ref="N69:O69"/>
    <mergeCell ref="N70:O70"/>
    <mergeCell ref="A60:B60"/>
    <mergeCell ref="C60:M60"/>
    <mergeCell ref="N60:O60"/>
    <mergeCell ref="N47:O47"/>
    <mergeCell ref="N48:O48"/>
    <mergeCell ref="N49:O49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A54:B54"/>
    <mergeCell ref="A55:B55"/>
    <mergeCell ref="A59:B59"/>
    <mergeCell ref="C55:M55"/>
    <mergeCell ref="N51:O51"/>
    <mergeCell ref="N52:O52"/>
    <mergeCell ref="N53:O53"/>
    <mergeCell ref="N54:O54"/>
    <mergeCell ref="N55:O55"/>
    <mergeCell ref="C57:M57"/>
    <mergeCell ref="R47:S47"/>
    <mergeCell ref="R48:S48"/>
    <mergeCell ref="P37:Q37"/>
    <mergeCell ref="R30:S30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P34:Q34"/>
    <mergeCell ref="P35:Q35"/>
    <mergeCell ref="P36:Q36"/>
    <mergeCell ref="P47:Q47"/>
    <mergeCell ref="R76:S76"/>
    <mergeCell ref="P60:Q60"/>
    <mergeCell ref="R60:S60"/>
    <mergeCell ref="T60:U60"/>
    <mergeCell ref="T62:U62"/>
    <mergeCell ref="R50:S50"/>
    <mergeCell ref="R51:S51"/>
    <mergeCell ref="R52:S52"/>
    <mergeCell ref="R53:S53"/>
    <mergeCell ref="R54:S54"/>
    <mergeCell ref="R66:S66"/>
    <mergeCell ref="R57:S57"/>
    <mergeCell ref="T58:U58"/>
    <mergeCell ref="T65:U65"/>
    <mergeCell ref="R63:S63"/>
    <mergeCell ref="R64:S64"/>
    <mergeCell ref="T72:U72"/>
    <mergeCell ref="N71:U71"/>
    <mergeCell ref="T50:U50"/>
    <mergeCell ref="T51:U51"/>
    <mergeCell ref="T52:U52"/>
    <mergeCell ref="T53:U53"/>
    <mergeCell ref="T54:U54"/>
    <mergeCell ref="T55:U55"/>
    <mergeCell ref="T59:U59"/>
    <mergeCell ref="T63:U63"/>
    <mergeCell ref="R67:S67"/>
    <mergeCell ref="P51:Q51"/>
    <mergeCell ref="P52:Q52"/>
    <mergeCell ref="P53:Q53"/>
    <mergeCell ref="P54:Q54"/>
    <mergeCell ref="T79:U79"/>
    <mergeCell ref="T48:U48"/>
    <mergeCell ref="T49:U49"/>
    <mergeCell ref="T46:U46"/>
    <mergeCell ref="N27:U29"/>
    <mergeCell ref="V27:W30"/>
    <mergeCell ref="X28:Y30"/>
    <mergeCell ref="Z28:AA30"/>
    <mergeCell ref="AB28:AC30"/>
    <mergeCell ref="X27:AC27"/>
    <mergeCell ref="AD28:AE30"/>
    <mergeCell ref="AF29:AG30"/>
    <mergeCell ref="AH29:AI30"/>
    <mergeCell ref="T43:U43"/>
    <mergeCell ref="T45:U45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4:U44"/>
    <mergeCell ref="P31:Q31"/>
    <mergeCell ref="P32:Q32"/>
    <mergeCell ref="P33:Q33"/>
    <mergeCell ref="P48:Q48"/>
    <mergeCell ref="P49:Q49"/>
    <mergeCell ref="P50:Q50"/>
    <mergeCell ref="R59:S59"/>
    <mergeCell ref="R55:S55"/>
    <mergeCell ref="T69:U69"/>
    <mergeCell ref="T76:U76"/>
    <mergeCell ref="T64:U64"/>
    <mergeCell ref="T66:U66"/>
    <mergeCell ref="T67:U67"/>
    <mergeCell ref="T70:U70"/>
    <mergeCell ref="P76:Q76"/>
    <mergeCell ref="P69:Q69"/>
    <mergeCell ref="P70:Q70"/>
    <mergeCell ref="P55:Q55"/>
    <mergeCell ref="P59:Q59"/>
    <mergeCell ref="P63:Q63"/>
    <mergeCell ref="P64:Q64"/>
    <mergeCell ref="P66:Q66"/>
    <mergeCell ref="P67:Q67"/>
    <mergeCell ref="R69:S69"/>
    <mergeCell ref="BB8:BB16"/>
    <mergeCell ref="A8:A16"/>
    <mergeCell ref="P30:Q30"/>
    <mergeCell ref="BN22:BO23"/>
    <mergeCell ref="AA23:AD23"/>
    <mergeCell ref="BE10:BE16"/>
    <mergeCell ref="BF10:BF16"/>
    <mergeCell ref="BJ29:BK29"/>
    <mergeCell ref="BJ30:BK30"/>
    <mergeCell ref="AD27:AK27"/>
    <mergeCell ref="AR28:AW28"/>
    <mergeCell ref="AX28:BC28"/>
    <mergeCell ref="BD28:BI28"/>
    <mergeCell ref="AL27:BI27"/>
    <mergeCell ref="F24:I24"/>
    <mergeCell ref="F23:I23"/>
    <mergeCell ref="M23:P23"/>
    <mergeCell ref="M24:P24"/>
    <mergeCell ref="T24:W24"/>
    <mergeCell ref="T23:W23"/>
    <mergeCell ref="AA24:AD24"/>
    <mergeCell ref="BL29:BM29"/>
    <mergeCell ref="BL30:BM30"/>
    <mergeCell ref="N30:O30"/>
    <mergeCell ref="AF28:AK28"/>
    <mergeCell ref="BI8:BI16"/>
    <mergeCell ref="AJ29:AK30"/>
    <mergeCell ref="J8:J16"/>
    <mergeCell ref="K8:N12"/>
    <mergeCell ref="O8:R12"/>
    <mergeCell ref="S8:S16"/>
    <mergeCell ref="T8:V12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E8:BF9"/>
    <mergeCell ref="BF36:BG36"/>
    <mergeCell ref="BF37:BG37"/>
    <mergeCell ref="BF38:BG38"/>
    <mergeCell ref="BF39:BG39"/>
    <mergeCell ref="BN8:BO9"/>
    <mergeCell ref="BN10:BN16"/>
    <mergeCell ref="BO10:BO16"/>
    <mergeCell ref="BJ8:BJ16"/>
    <mergeCell ref="BK8:BK16"/>
    <mergeCell ref="BL8:BL16"/>
    <mergeCell ref="BL31:BM31"/>
    <mergeCell ref="BL32:BM32"/>
    <mergeCell ref="BL33:BM33"/>
    <mergeCell ref="BL34:BM34"/>
    <mergeCell ref="BL35:BM35"/>
    <mergeCell ref="BL36:BM36"/>
    <mergeCell ref="BL37:BM37"/>
    <mergeCell ref="BL38:BM38"/>
    <mergeCell ref="BL39:BM39"/>
    <mergeCell ref="BL40:BM40"/>
    <mergeCell ref="BB44:BC44"/>
    <mergeCell ref="BB45:BC45"/>
    <mergeCell ref="AF44:AG44"/>
    <mergeCell ref="AF45:AG45"/>
    <mergeCell ref="AF46:AG46"/>
    <mergeCell ref="AF47:AG47"/>
    <mergeCell ref="AF48:AG48"/>
    <mergeCell ref="AF53:AG53"/>
    <mergeCell ref="AF54:AG54"/>
    <mergeCell ref="AF55:AG55"/>
    <mergeCell ref="AH69:AI69"/>
    <mergeCell ref="BB63:BC63"/>
    <mergeCell ref="BB64:BC64"/>
    <mergeCell ref="BB66:BC66"/>
    <mergeCell ref="BB70:BC70"/>
    <mergeCell ref="BB67:BC67"/>
    <mergeCell ref="BB69:BC69"/>
    <mergeCell ref="AH66:AI66"/>
    <mergeCell ref="BB47:BC47"/>
    <mergeCell ref="AH67:AI67"/>
    <mergeCell ref="AH59:AI59"/>
    <mergeCell ref="AH53:AI53"/>
    <mergeCell ref="AH54:AI54"/>
    <mergeCell ref="AH55:AI55"/>
    <mergeCell ref="AF62:AG62"/>
    <mergeCell ref="AT50:AU50"/>
    <mergeCell ref="AT51:AU51"/>
    <mergeCell ref="BB46:BC46"/>
    <mergeCell ref="AX55:AY55"/>
    <mergeCell ref="AJ67:AK67"/>
    <mergeCell ref="AL66:AM66"/>
    <mergeCell ref="AL55:AM55"/>
    <mergeCell ref="AD70:AE71"/>
    <mergeCell ref="AL87:AQ87"/>
    <mergeCell ref="AL90:AQ90"/>
    <mergeCell ref="AR80:AW80"/>
    <mergeCell ref="AO8:AR12"/>
    <mergeCell ref="C37:M37"/>
    <mergeCell ref="AS8:AS16"/>
    <mergeCell ref="AT8:AV12"/>
    <mergeCell ref="A25:BI25"/>
    <mergeCell ref="AZ29:BA30"/>
    <mergeCell ref="AL80:AQ80"/>
    <mergeCell ref="AL81:AQ81"/>
    <mergeCell ref="AW8:AW16"/>
    <mergeCell ref="AX8:BA12"/>
    <mergeCell ref="A21:BA21"/>
    <mergeCell ref="C64:M64"/>
    <mergeCell ref="C66:M66"/>
    <mergeCell ref="C67:M67"/>
    <mergeCell ref="C76:M76"/>
    <mergeCell ref="C69:M69"/>
    <mergeCell ref="C79:M79"/>
    <mergeCell ref="C48:M48"/>
    <mergeCell ref="C49:M49"/>
    <mergeCell ref="C50:M50"/>
    <mergeCell ref="C51:M51"/>
    <mergeCell ref="C52:M52"/>
    <mergeCell ref="C53:M53"/>
    <mergeCell ref="C54:M54"/>
    <mergeCell ref="AF81:AK81"/>
    <mergeCell ref="AX80:BC80"/>
    <mergeCell ref="F8:F16"/>
    <mergeCell ref="G8:I12"/>
    <mergeCell ref="W8:W16"/>
    <mergeCell ref="X8:Z12"/>
    <mergeCell ref="AA8:AA16"/>
    <mergeCell ref="AB8:AE12"/>
    <mergeCell ref="AF8:AF16"/>
    <mergeCell ref="AG8:AI12"/>
    <mergeCell ref="AJ8:AJ16"/>
    <mergeCell ref="AK8:AN12"/>
    <mergeCell ref="BC8:BC16"/>
    <mergeCell ref="BD80:BI80"/>
    <mergeCell ref="BD64:BE64"/>
    <mergeCell ref="BD66:BE66"/>
    <mergeCell ref="BD67:BE67"/>
    <mergeCell ref="BD76:BE76"/>
    <mergeCell ref="BD69:BE69"/>
    <mergeCell ref="BD70:BE70"/>
    <mergeCell ref="BB59:BC59"/>
    <mergeCell ref="BB57:BC57"/>
    <mergeCell ref="BD60:BE60"/>
    <mergeCell ref="AL28:AQ28"/>
    <mergeCell ref="BG8:BG16"/>
    <mergeCell ref="BF31:BG31"/>
    <mergeCell ref="BF32:BG32"/>
    <mergeCell ref="BF33:BG33"/>
    <mergeCell ref="BD31:BE31"/>
    <mergeCell ref="BD8:BD16"/>
    <mergeCell ref="BH8:BH16"/>
    <mergeCell ref="BD74:BI74"/>
    <mergeCell ref="AX75:BC75"/>
    <mergeCell ref="BD75:BI75"/>
    <mergeCell ref="AX79:BC79"/>
    <mergeCell ref="BD79:BI79"/>
    <mergeCell ref="C65:M65"/>
    <mergeCell ref="X62:Y62"/>
    <mergeCell ref="V62:W62"/>
    <mergeCell ref="V65:W65"/>
    <mergeCell ref="X65:Y65"/>
    <mergeCell ref="Z65:AA65"/>
    <mergeCell ref="AB65:AC65"/>
    <mergeCell ref="AD65:AE65"/>
    <mergeCell ref="V60:W60"/>
    <mergeCell ref="AR82:AW82"/>
    <mergeCell ref="AR83:AW83"/>
    <mergeCell ref="AR84:AW84"/>
    <mergeCell ref="AR85:AW85"/>
    <mergeCell ref="AR86:AW86"/>
    <mergeCell ref="AR87:AW87"/>
    <mergeCell ref="AB58:AC58"/>
    <mergeCell ref="AD58:AE58"/>
    <mergeCell ref="V67:W67"/>
    <mergeCell ref="AL75:AQ75"/>
    <mergeCell ref="AR75:AW75"/>
    <mergeCell ref="AL79:AQ79"/>
    <mergeCell ref="AR79:AW79"/>
    <mergeCell ref="Z58:AA58"/>
    <mergeCell ref="R70:S70"/>
    <mergeCell ref="P79:Q79"/>
    <mergeCell ref="T75:U75"/>
    <mergeCell ref="N74:O74"/>
    <mergeCell ref="P74:Q74"/>
    <mergeCell ref="R74:S74"/>
    <mergeCell ref="T74:U74"/>
    <mergeCell ref="V74:W74"/>
    <mergeCell ref="AD74:AE74"/>
    <mergeCell ref="AX78:BC78"/>
    <mergeCell ref="BD78:BI78"/>
    <mergeCell ref="B8:E12"/>
    <mergeCell ref="C47:M47"/>
    <mergeCell ref="V70:W71"/>
    <mergeCell ref="X70:Y71"/>
    <mergeCell ref="AF82:AK82"/>
    <mergeCell ref="AF83:AK83"/>
    <mergeCell ref="AF84:AK84"/>
    <mergeCell ref="AF85:AK85"/>
    <mergeCell ref="AF86:AK86"/>
    <mergeCell ref="AF87:AK87"/>
    <mergeCell ref="AF90:AK90"/>
    <mergeCell ref="AL29:AM30"/>
    <mergeCell ref="AN29:AO30"/>
    <mergeCell ref="AP29:AQ30"/>
    <mergeCell ref="AR29:AS30"/>
    <mergeCell ref="R79:S79"/>
    <mergeCell ref="AD63:AE63"/>
    <mergeCell ref="AD64:AE64"/>
    <mergeCell ref="AD66:AE66"/>
    <mergeCell ref="AD67:AE67"/>
    <mergeCell ref="AD55:AE55"/>
    <mergeCell ref="AD57:AE57"/>
    <mergeCell ref="AD59:AE59"/>
    <mergeCell ref="AD51:AE51"/>
    <mergeCell ref="P57:Q57"/>
    <mergeCell ref="V53:W53"/>
    <mergeCell ref="V54:W54"/>
    <mergeCell ref="Z57:AA57"/>
    <mergeCell ref="V58:W58"/>
    <mergeCell ref="X58:Y58"/>
    <mergeCell ref="A95:B95"/>
    <mergeCell ref="AH23:AK23"/>
    <mergeCell ref="AH24:AK24"/>
    <mergeCell ref="AO23:AR23"/>
    <mergeCell ref="AO24:AR24"/>
    <mergeCell ref="AV23:AY23"/>
    <mergeCell ref="AV24:AY24"/>
    <mergeCell ref="BC23:BF23"/>
    <mergeCell ref="BC24:BF24"/>
    <mergeCell ref="AR71:AW71"/>
    <mergeCell ref="AX71:BC71"/>
    <mergeCell ref="BD71:BI71"/>
    <mergeCell ref="AT29:AU30"/>
    <mergeCell ref="AV29:AW30"/>
    <mergeCell ref="AX29:AY30"/>
    <mergeCell ref="C33:M33"/>
    <mergeCell ref="C34:M34"/>
    <mergeCell ref="C38:M38"/>
    <mergeCell ref="C39:M39"/>
    <mergeCell ref="C40:M40"/>
    <mergeCell ref="C41:M41"/>
    <mergeCell ref="C42:M42"/>
    <mergeCell ref="C43:M43"/>
    <mergeCell ref="C44:M44"/>
    <mergeCell ref="C45:M45"/>
    <mergeCell ref="C46:M46"/>
    <mergeCell ref="T47:U47"/>
    <mergeCell ref="AD75:AE75"/>
    <mergeCell ref="R49:S49"/>
    <mergeCell ref="C63:M63"/>
    <mergeCell ref="AR90:AW90"/>
    <mergeCell ref="C27:M30"/>
    <mergeCell ref="A73:B73"/>
    <mergeCell ref="C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R75:S75"/>
    <mergeCell ref="BJ74:BK74"/>
    <mergeCell ref="BL74:BM74"/>
    <mergeCell ref="V72:W72"/>
    <mergeCell ref="X72:Y72"/>
    <mergeCell ref="Z72:AA72"/>
    <mergeCell ref="AB72:AC72"/>
    <mergeCell ref="AD72:AE72"/>
    <mergeCell ref="AF72:AG72"/>
    <mergeCell ref="AH72:AI72"/>
    <mergeCell ref="BH72:BI72"/>
    <mergeCell ref="AR73:AS73"/>
    <mergeCell ref="AT73:AU73"/>
    <mergeCell ref="BH73:BI73"/>
    <mergeCell ref="AX74:BC74"/>
    <mergeCell ref="BJ73:BK73"/>
    <mergeCell ref="BL73:BM73"/>
    <mergeCell ref="BD73:BE73"/>
    <mergeCell ref="AV73:AW73"/>
    <mergeCell ref="AX73:AY73"/>
    <mergeCell ref="AZ73:BA73"/>
    <mergeCell ref="BB73:BC73"/>
    <mergeCell ref="AF75:AG75"/>
    <mergeCell ref="AH75:AI75"/>
    <mergeCell ref="AJ75:AK75"/>
    <mergeCell ref="AF74:AG74"/>
    <mergeCell ref="AH74:AI74"/>
    <mergeCell ref="N78:O78"/>
    <mergeCell ref="P78:Q78"/>
    <mergeCell ref="R78:S78"/>
    <mergeCell ref="T78:U78"/>
    <mergeCell ref="V78:W78"/>
    <mergeCell ref="X78:Y78"/>
    <mergeCell ref="Z78:AA78"/>
    <mergeCell ref="AB78:AC78"/>
    <mergeCell ref="AL78:AQ78"/>
    <mergeCell ref="AR78:AW78"/>
    <mergeCell ref="BJ75:BK75"/>
    <mergeCell ref="BL75:BM75"/>
    <mergeCell ref="N72:O72"/>
    <mergeCell ref="P72:Q72"/>
    <mergeCell ref="R72:S72"/>
    <mergeCell ref="AJ72:AK72"/>
    <mergeCell ref="AL72:AM72"/>
    <mergeCell ref="AN72:AO72"/>
    <mergeCell ref="AP72:AQ72"/>
    <mergeCell ref="AR72:AS72"/>
    <mergeCell ref="AT72:AU72"/>
    <mergeCell ref="AV72:AW72"/>
    <mergeCell ref="AX72:AY72"/>
    <mergeCell ref="AZ72:BA72"/>
    <mergeCell ref="BB72:BC72"/>
    <mergeCell ref="BD72:BE72"/>
    <mergeCell ref="BF72:BG72"/>
    <mergeCell ref="X74:Y75"/>
    <mergeCell ref="Z74:AA75"/>
    <mergeCell ref="AB74:AC75"/>
    <mergeCell ref="N75:O75"/>
    <mergeCell ref="P75:Q75"/>
    <mergeCell ref="AU6:BI6"/>
    <mergeCell ref="A79:B79"/>
    <mergeCell ref="V79:W79"/>
    <mergeCell ref="X79:Y79"/>
    <mergeCell ref="AD79:AE79"/>
    <mergeCell ref="V75:W75"/>
    <mergeCell ref="A74:B74"/>
    <mergeCell ref="C74:M74"/>
    <mergeCell ref="AJ74:AK74"/>
    <mergeCell ref="AR74:AW74"/>
    <mergeCell ref="BJ78:BK78"/>
    <mergeCell ref="BL78:BM78"/>
    <mergeCell ref="A77:B77"/>
    <mergeCell ref="C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L77:AQ77"/>
    <mergeCell ref="AR77:AW77"/>
    <mergeCell ref="AX77:BC77"/>
    <mergeCell ref="BD77:BI77"/>
    <mergeCell ref="BJ77:BK77"/>
    <mergeCell ref="BL77:BM77"/>
    <mergeCell ref="AD77:AE77"/>
    <mergeCell ref="AD78:AE78"/>
    <mergeCell ref="A78:B78"/>
    <mergeCell ref="C78:M7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13" fitToHeight="0" orientation="portrait" r:id="rId1"/>
  <ignoredErrors>
    <ignoredError sqref="AD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2018-11-09T13:33:26Z</cp:lastPrinted>
  <dcterms:created xsi:type="dcterms:W3CDTF">2011-07-05T10:13:28Z</dcterms:created>
  <dcterms:modified xsi:type="dcterms:W3CDTF">2018-11-09T13:33:32Z</dcterms:modified>
</cp:coreProperties>
</file>