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'Лист1'!$B$4:$CH$107</definedName>
  </definedNames>
  <calcPr fullCalcOnLoad="1"/>
</workbook>
</file>

<file path=xl/sharedStrings.xml><?xml version="1.0" encoding="utf-8"?>
<sst xmlns="http://schemas.openxmlformats.org/spreadsheetml/2006/main" count="458" uniqueCount="258">
  <si>
    <t>ОГСЭ.00</t>
  </si>
  <si>
    <t>ОГСЭ.01</t>
  </si>
  <si>
    <t>Основы философии</t>
  </si>
  <si>
    <t>ОГСЭ.02</t>
  </si>
  <si>
    <t>ОГСЭ.03</t>
  </si>
  <si>
    <t>ОГСЭ.04</t>
  </si>
  <si>
    <t>Иностранный язык</t>
  </si>
  <si>
    <t>Физическая культура</t>
  </si>
  <si>
    <t>ЕН.00</t>
  </si>
  <si>
    <t>ЕН.01</t>
  </si>
  <si>
    <t>Математика</t>
  </si>
  <si>
    <t>ЕН.02</t>
  </si>
  <si>
    <t>Экологические основы природопользования</t>
  </si>
  <si>
    <t>Индекс</t>
  </si>
  <si>
    <t>Обзорн, установочные зан-я</t>
  </si>
  <si>
    <t>лабор. работы, практ. занятия</t>
  </si>
  <si>
    <t>курс. проект (работа)</t>
  </si>
  <si>
    <t>Общепрофессиональные дисциплины</t>
  </si>
  <si>
    <t xml:space="preserve">Информационные технологии в профессиональной деятельности </t>
  </si>
  <si>
    <t xml:space="preserve">Инженерная графика </t>
  </si>
  <si>
    <t>История</t>
  </si>
  <si>
    <t>Физика</t>
  </si>
  <si>
    <t>Химия</t>
  </si>
  <si>
    <t>Биология</t>
  </si>
  <si>
    <t xml:space="preserve">1 Семестр </t>
  </si>
  <si>
    <t>1 КУРС</t>
  </si>
  <si>
    <t xml:space="preserve">2 Семестр </t>
  </si>
  <si>
    <t>2 КУРС</t>
  </si>
  <si>
    <t>3 КУРС</t>
  </si>
  <si>
    <t xml:space="preserve">Распределение обязательных учебных занятий по курсам </t>
  </si>
  <si>
    <t xml:space="preserve">Курсы </t>
  </si>
  <si>
    <t>Сентябрь</t>
  </si>
  <si>
    <t>29.IX-5.X</t>
  </si>
  <si>
    <t>Октябрь</t>
  </si>
  <si>
    <t>Декабрь</t>
  </si>
  <si>
    <t>Январь</t>
  </si>
  <si>
    <t>26.I-1.II</t>
  </si>
  <si>
    <t>Февраль</t>
  </si>
  <si>
    <t>23.II-1.III</t>
  </si>
  <si>
    <t>Март</t>
  </si>
  <si>
    <t>30.III-5.IV</t>
  </si>
  <si>
    <t>Апрель</t>
  </si>
  <si>
    <t>27.IV-3.V</t>
  </si>
  <si>
    <t>Май</t>
  </si>
  <si>
    <t>Июнь</t>
  </si>
  <si>
    <t>29.VI-5.VII</t>
  </si>
  <si>
    <t>Июль</t>
  </si>
  <si>
    <t>27.VII-2.VIII</t>
  </si>
  <si>
    <t>Август</t>
  </si>
  <si>
    <t>Каникулы</t>
  </si>
  <si>
    <t>: :</t>
  </si>
  <si>
    <t>=</t>
  </si>
  <si>
    <t>x</t>
  </si>
  <si>
    <t>Δ</t>
  </si>
  <si>
    <t>III</t>
  </si>
  <si>
    <t>Максимальная</t>
  </si>
  <si>
    <t xml:space="preserve">Самостоятельная </t>
  </si>
  <si>
    <t>всего</t>
  </si>
  <si>
    <t>в том числе</t>
  </si>
  <si>
    <t>Лабораторно-экзаменационная сессия</t>
  </si>
  <si>
    <t>1. График учебного процесса</t>
  </si>
  <si>
    <t>2. Сводные данные по бюджету времени</t>
  </si>
  <si>
    <t>3. План учебного процесса</t>
  </si>
  <si>
    <t xml:space="preserve">История </t>
  </si>
  <si>
    <t xml:space="preserve">Иностранный язык </t>
  </si>
  <si>
    <t>Математический  и общий  естественнонаучный цикл</t>
  </si>
  <si>
    <t>П.00</t>
  </si>
  <si>
    <t>Профессиональный цикл</t>
  </si>
  <si>
    <t>ОП.00</t>
  </si>
  <si>
    <t>Электротехника и электроника</t>
  </si>
  <si>
    <t>Метрология, стандартизация и сертификация</t>
  </si>
  <si>
    <t>Геология</t>
  </si>
  <si>
    <t>Техническая механика</t>
  </si>
  <si>
    <t>Основы экономики</t>
  </si>
  <si>
    <t>Правовые основы профессиональной деятельности</t>
  </si>
  <si>
    <t>Охрана труда</t>
  </si>
  <si>
    <t>ПМ.00</t>
  </si>
  <si>
    <t>Профессиональные модули</t>
  </si>
  <si>
    <t>ПМ.01</t>
  </si>
  <si>
    <t>МДК.01.01</t>
  </si>
  <si>
    <t>Учебная практика</t>
  </si>
  <si>
    <t>ПМ.02</t>
  </si>
  <si>
    <t>МДК.02.01</t>
  </si>
  <si>
    <t>ПМ.03</t>
  </si>
  <si>
    <t>ПМ.04</t>
  </si>
  <si>
    <t>МДК.04.01</t>
  </si>
  <si>
    <t xml:space="preserve">Безопасность жизнедеятельности </t>
  </si>
  <si>
    <t>ПДП</t>
  </si>
  <si>
    <t xml:space="preserve">Государственная итоговая аттестация </t>
  </si>
  <si>
    <t>Наименование циклов, дисциплин, профессиональных модулей, МДК, практик</t>
  </si>
  <si>
    <t xml:space="preserve">Общеобразовательный цикл </t>
  </si>
  <si>
    <t>ОБЖ</t>
  </si>
  <si>
    <t>МДК.03.01</t>
  </si>
  <si>
    <t>Основы нефтегазового производства</t>
  </si>
  <si>
    <t>4 курс</t>
  </si>
  <si>
    <t>Обзорн, установочные занятия</t>
  </si>
  <si>
    <t xml:space="preserve">3 Семестр </t>
  </si>
  <si>
    <t xml:space="preserve">4 Семестр </t>
  </si>
  <si>
    <t xml:space="preserve">5 Семестр </t>
  </si>
  <si>
    <t xml:space="preserve">6 Семестр </t>
  </si>
  <si>
    <t>дисциплин и МДК</t>
  </si>
  <si>
    <t>курсовых работ</t>
  </si>
  <si>
    <t>учебной практики (ч.)</t>
  </si>
  <si>
    <t>производств. Практики (ч.)</t>
  </si>
  <si>
    <t>преддипломн. Практики (ч.)</t>
  </si>
  <si>
    <t>экзаменов</t>
  </si>
  <si>
    <t>дифф. Зачетов</t>
  </si>
  <si>
    <t>Зачетов</t>
  </si>
  <si>
    <t>Контрольных работ</t>
  </si>
  <si>
    <t>Всего:</t>
  </si>
  <si>
    <t xml:space="preserve">Формы промежуточной  аттестации по курсам </t>
  </si>
  <si>
    <t>Количество контрольных работ</t>
  </si>
  <si>
    <t xml:space="preserve">1 курс </t>
  </si>
  <si>
    <t>2 курс</t>
  </si>
  <si>
    <t>3 курс</t>
  </si>
  <si>
    <t>З</t>
  </si>
  <si>
    <t>ДЗ</t>
  </si>
  <si>
    <t>Э</t>
  </si>
  <si>
    <t>Производственная практика (преддипломная)</t>
  </si>
  <si>
    <t>Производственная практика (по профилю специальности)</t>
  </si>
  <si>
    <t>144(4)</t>
  </si>
  <si>
    <t>Ноябрь</t>
  </si>
  <si>
    <t xml:space="preserve">Самостоятельное
изучение
</t>
  </si>
  <si>
    <t xml:space="preserve">Лабораторно-
экзаменационная сессия
</t>
  </si>
  <si>
    <t xml:space="preserve">Производ ственная практика </t>
  </si>
  <si>
    <t>Государственная итоговая аттестация</t>
  </si>
  <si>
    <t>Всего (по курсам)</t>
  </si>
  <si>
    <t>по профилю специальности</t>
  </si>
  <si>
    <t>преддипломная</t>
  </si>
  <si>
    <t>Итого:</t>
  </si>
  <si>
    <t>Условные обозначения:</t>
  </si>
  <si>
    <t>Производственная практика (преддип ломная)</t>
  </si>
  <si>
    <t>Подготовка к государственной итоговой аттестации</t>
  </si>
  <si>
    <t>Самостоя тельное изучение</t>
  </si>
  <si>
    <t>КАНИКУЛЫ</t>
  </si>
  <si>
    <t>п</t>
  </si>
  <si>
    <t>МДК.02.02</t>
  </si>
  <si>
    <t>Комплексных зачетов</t>
  </si>
  <si>
    <t>Обслуживание и эксплуатация технологического оборудования</t>
  </si>
  <si>
    <t>Технологическое оборудование газонефтепроводов и газонефтехранилищ</t>
  </si>
  <si>
    <t>Сооружение и экплуатация объектов транспорта, хранения, распределения газа, нефти, нефтепродуктов</t>
  </si>
  <si>
    <t>Сооружение газонефтепроводов и газонефтехранилищ</t>
  </si>
  <si>
    <t>Эксплуатация газонефтепроводов и газонефтехранилищ</t>
  </si>
  <si>
    <t xml:space="preserve">Учебная практика </t>
  </si>
  <si>
    <t>Планирование и организация производственных работ персонала подразделения</t>
  </si>
  <si>
    <t>Организация производственных работ персонала подразделения</t>
  </si>
  <si>
    <t>648 (18)</t>
  </si>
  <si>
    <t>252(7)</t>
  </si>
  <si>
    <t>ОУД.00</t>
  </si>
  <si>
    <t>Информатика</t>
  </si>
  <si>
    <t>География</t>
  </si>
  <si>
    <t>Экология</t>
  </si>
  <si>
    <t xml:space="preserve">Эффективное поведение на рынке труда </t>
  </si>
  <si>
    <t>Русский язык</t>
  </si>
  <si>
    <t xml:space="preserve">Литература </t>
  </si>
  <si>
    <t xml:space="preserve">Математика: алгебра и начало математического анализа,геометрия </t>
  </si>
  <si>
    <t>Астрономия</t>
  </si>
  <si>
    <t>ОУД.12</t>
  </si>
  <si>
    <t>Обществознание(вкл. экономику и право)</t>
  </si>
  <si>
    <t>Общий гуманитарный и социально-экономический цикл</t>
  </si>
  <si>
    <t>ОП.01</t>
  </si>
  <si>
    <t>ОП.02</t>
  </si>
  <si>
    <t>ОП.03</t>
  </si>
  <si>
    <t xml:space="preserve">ОП.04 </t>
  </si>
  <si>
    <t>ОП.05</t>
  </si>
  <si>
    <t>ОП.06</t>
  </si>
  <si>
    <t>ОП.07</t>
  </si>
  <si>
    <t>ОП.08</t>
  </si>
  <si>
    <t>ОП.10</t>
  </si>
  <si>
    <t xml:space="preserve">Основы предпринимательства </t>
  </si>
  <si>
    <t>ОП.12</t>
  </si>
  <si>
    <t>ОГСЭ.06</t>
  </si>
  <si>
    <t xml:space="preserve">Введение в специальность: общие компетенции профессионала  </t>
  </si>
  <si>
    <t>ПП.01</t>
  </si>
  <si>
    <t>ПП.02</t>
  </si>
  <si>
    <t>ПП.03</t>
  </si>
  <si>
    <t>ПП.04</t>
  </si>
  <si>
    <t>УП.02</t>
  </si>
  <si>
    <t>Выполнение работ по профессиии "Слесарь-ремонтник"</t>
  </si>
  <si>
    <t>(Э)</t>
  </si>
  <si>
    <t>(ДЗ)</t>
  </si>
  <si>
    <t>(З)</t>
  </si>
  <si>
    <t>Ведение основ слесарного дела</t>
  </si>
  <si>
    <t>З/З/Э</t>
  </si>
  <si>
    <t>2Э</t>
  </si>
  <si>
    <t>КЗ</t>
  </si>
  <si>
    <t>Всего часов обучения по учебным циклам ППССЗ включая общеобразовательный цикл, вариативную часть учебных циклов ППССЗ, учебную и производственную практику (по профилю специальности):</t>
  </si>
  <si>
    <t>Вариативная часть учебных циклов ППССЗ</t>
  </si>
  <si>
    <t>Всего часов обучения по учебным циклам ППССЗ</t>
  </si>
  <si>
    <t>Всего часов обучения по учебным циклам ППССЗ  включая общеобразовательный цикл</t>
  </si>
  <si>
    <t>УП.00</t>
  </si>
  <si>
    <t>25 нед.</t>
  </si>
  <si>
    <t>ПП.00</t>
  </si>
  <si>
    <t>4 нед</t>
  </si>
  <si>
    <t>144</t>
  </si>
  <si>
    <t>ГИА.00</t>
  </si>
  <si>
    <t>6 нед</t>
  </si>
  <si>
    <t>ГИА.01</t>
  </si>
  <si>
    <t>Подготовка выпускной квалификационной работы</t>
  </si>
  <si>
    <t>Защита выпускной квалификационной работы</t>
  </si>
  <si>
    <t>2 нед</t>
  </si>
  <si>
    <t>Перезачетов</t>
  </si>
  <si>
    <t>Всего перезачетов</t>
  </si>
  <si>
    <t>учебная нагрузка обучающегося</t>
  </si>
  <si>
    <t>учебная и производственная практика (по профилю специальности)</t>
  </si>
  <si>
    <t>(ДЗ,Э)</t>
  </si>
  <si>
    <r>
      <t>2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Э</t>
    </r>
  </si>
  <si>
    <r>
      <t>2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</si>
  <si>
    <r>
      <t>1</t>
    </r>
    <r>
      <rPr>
        <b/>
        <vertAlign val="subscript"/>
        <sz val="18"/>
        <color indexed="8"/>
        <rFont val="Arial"/>
        <family val="2"/>
      </rPr>
      <t>З</t>
    </r>
  </si>
  <si>
    <r>
      <t>1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</si>
  <si>
    <r>
      <t>1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</si>
  <si>
    <r>
      <t>4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/2</t>
    </r>
    <r>
      <rPr>
        <b/>
        <vertAlign val="subscript"/>
        <sz val="18"/>
        <color indexed="8"/>
        <rFont val="Arial"/>
        <family val="2"/>
      </rPr>
      <t>З</t>
    </r>
  </si>
  <si>
    <r>
      <t>4</t>
    </r>
    <r>
      <rPr>
        <b/>
        <vertAlign val="subscript"/>
        <sz val="18"/>
        <color indexed="8"/>
        <rFont val="Arial"/>
        <family val="2"/>
      </rPr>
      <t xml:space="preserve"> Э</t>
    </r>
  </si>
  <si>
    <r>
      <t>4</t>
    </r>
    <r>
      <rPr>
        <b/>
        <vertAlign val="subscript"/>
        <sz val="18"/>
        <color indexed="8"/>
        <rFont val="Arial"/>
        <family val="2"/>
      </rPr>
      <t>э</t>
    </r>
  </si>
  <si>
    <r>
      <t>2</t>
    </r>
    <r>
      <rPr>
        <b/>
        <vertAlign val="subscript"/>
        <sz val="16"/>
        <color indexed="8"/>
        <rFont val="Times New Roman"/>
        <family val="1"/>
      </rPr>
      <t>Э</t>
    </r>
  </si>
  <si>
    <r>
      <t>1</t>
    </r>
    <r>
      <rPr>
        <b/>
        <vertAlign val="subscript"/>
        <sz val="16"/>
        <color indexed="8"/>
        <rFont val="Times New Roman"/>
        <family val="1"/>
      </rPr>
      <t>Э</t>
    </r>
    <r>
      <rPr>
        <b/>
        <sz val="16"/>
        <color indexed="8"/>
        <rFont val="Times New Roman"/>
        <family val="1"/>
      </rPr>
      <t>/2</t>
    </r>
    <r>
      <rPr>
        <b/>
        <vertAlign val="subscript"/>
        <sz val="16"/>
        <color indexed="8"/>
        <rFont val="Times New Roman"/>
        <family val="1"/>
      </rPr>
      <t>з</t>
    </r>
  </si>
  <si>
    <r>
      <t>1</t>
    </r>
    <r>
      <rPr>
        <b/>
        <vertAlign val="subscript"/>
        <sz val="16"/>
        <color indexed="8"/>
        <rFont val="Times New Roman"/>
        <family val="1"/>
      </rPr>
      <t>ЭК</t>
    </r>
    <r>
      <rPr>
        <b/>
        <sz val="16"/>
        <color indexed="8"/>
        <rFont val="Times New Roman"/>
        <family val="1"/>
      </rPr>
      <t>/1</t>
    </r>
    <r>
      <rPr>
        <b/>
        <vertAlign val="subscript"/>
        <sz val="16"/>
        <color indexed="8"/>
        <rFont val="Times New Roman"/>
        <family val="1"/>
      </rPr>
      <t>КЗ</t>
    </r>
  </si>
  <si>
    <r>
      <t>1</t>
    </r>
    <r>
      <rPr>
        <b/>
        <vertAlign val="subscript"/>
        <sz val="16"/>
        <color indexed="8"/>
        <rFont val="Times New Roman"/>
        <family val="1"/>
      </rPr>
      <t>Э</t>
    </r>
  </si>
  <si>
    <r>
      <t>1</t>
    </r>
    <r>
      <rPr>
        <b/>
        <vertAlign val="subscript"/>
        <sz val="16"/>
        <color indexed="8"/>
        <rFont val="Times New Roman"/>
        <family val="1"/>
      </rPr>
      <t>ЭК</t>
    </r>
    <r>
      <rPr>
        <b/>
        <sz val="16"/>
        <color indexed="8"/>
        <rFont val="Times New Roman"/>
        <family val="1"/>
      </rPr>
      <t>/1</t>
    </r>
    <r>
      <rPr>
        <b/>
        <vertAlign val="subscript"/>
        <sz val="16"/>
        <color indexed="8"/>
        <rFont val="Times New Roman"/>
        <family val="1"/>
      </rPr>
      <t>Э</t>
    </r>
    <r>
      <rPr>
        <b/>
        <sz val="16"/>
        <color indexed="8"/>
        <rFont val="Times New Roman"/>
        <family val="1"/>
      </rPr>
      <t>/3з/  1</t>
    </r>
    <r>
      <rPr>
        <b/>
        <vertAlign val="subscript"/>
        <sz val="16"/>
        <color indexed="8"/>
        <rFont val="Times New Roman"/>
        <family val="1"/>
      </rPr>
      <t>КЗ</t>
    </r>
    <r>
      <rPr>
        <b/>
        <sz val="16"/>
        <color indexed="8"/>
        <rFont val="Times New Roman"/>
        <family val="1"/>
      </rPr>
      <t>/1</t>
    </r>
    <r>
      <rPr>
        <b/>
        <vertAlign val="subscript"/>
        <sz val="16"/>
        <color indexed="8"/>
        <rFont val="Times New Roman"/>
        <family val="1"/>
      </rPr>
      <t>КР</t>
    </r>
  </si>
  <si>
    <t>З/З/З/Э/КР</t>
  </si>
  <si>
    <r>
      <t>1</t>
    </r>
    <r>
      <rPr>
        <b/>
        <vertAlign val="subscript"/>
        <sz val="16"/>
        <color indexed="8"/>
        <rFont val="Times New Roman"/>
        <family val="1"/>
      </rPr>
      <t>Эк</t>
    </r>
    <r>
      <rPr>
        <b/>
        <sz val="16"/>
        <color indexed="8"/>
        <rFont val="Times New Roman"/>
        <family val="1"/>
      </rPr>
      <t xml:space="preserve"> /1</t>
    </r>
    <r>
      <rPr>
        <b/>
        <vertAlign val="subscript"/>
        <sz val="16"/>
        <color indexed="8"/>
        <rFont val="Times New Roman"/>
        <family val="1"/>
      </rPr>
      <t>Э</t>
    </r>
    <r>
      <rPr>
        <b/>
        <sz val="16"/>
        <color indexed="8"/>
        <rFont val="Times New Roman"/>
        <family val="1"/>
      </rPr>
      <t>/3</t>
    </r>
    <r>
      <rPr>
        <b/>
        <vertAlign val="subscript"/>
        <sz val="16"/>
        <color indexed="8"/>
        <rFont val="Times New Roman"/>
        <family val="1"/>
      </rPr>
      <t>З</t>
    </r>
    <r>
      <rPr>
        <b/>
        <sz val="16"/>
        <color indexed="8"/>
        <rFont val="Times New Roman"/>
        <family val="1"/>
      </rPr>
      <t>/ 1</t>
    </r>
    <r>
      <rPr>
        <b/>
        <vertAlign val="subscript"/>
        <sz val="16"/>
        <color indexed="8"/>
        <rFont val="Times New Roman"/>
        <family val="1"/>
      </rPr>
      <t>КЗ</t>
    </r>
    <r>
      <rPr>
        <b/>
        <sz val="16"/>
        <color indexed="8"/>
        <rFont val="Times New Roman"/>
        <family val="1"/>
      </rPr>
      <t>/1</t>
    </r>
    <r>
      <rPr>
        <b/>
        <vertAlign val="subscript"/>
        <sz val="16"/>
        <color indexed="8"/>
        <rFont val="Times New Roman"/>
        <family val="1"/>
      </rPr>
      <t>КР</t>
    </r>
  </si>
  <si>
    <r>
      <t>Э</t>
    </r>
    <r>
      <rPr>
        <vertAlign val="superscript"/>
        <sz val="16"/>
        <color indexed="8"/>
        <rFont val="Times New Roman"/>
        <family val="1"/>
      </rPr>
      <t>3</t>
    </r>
    <r>
      <rPr>
        <sz val="16"/>
        <color indexed="8"/>
        <rFont val="Times New Roman"/>
        <family val="1"/>
      </rPr>
      <t>/КР</t>
    </r>
  </si>
  <si>
    <r>
      <t>6</t>
    </r>
    <r>
      <rPr>
        <b/>
        <vertAlign val="subscript"/>
        <sz val="18"/>
        <color indexed="8"/>
        <rFont val="Times New Roman"/>
        <family val="1"/>
      </rPr>
      <t>Э</t>
    </r>
    <r>
      <rPr>
        <b/>
        <sz val="18"/>
        <color indexed="8"/>
        <rFont val="Times New Roman"/>
        <family val="1"/>
      </rPr>
      <t>/4</t>
    </r>
    <r>
      <rPr>
        <b/>
        <vertAlign val="subscript"/>
        <sz val="18"/>
        <color indexed="8"/>
        <rFont val="Times New Roman"/>
        <family val="1"/>
      </rPr>
      <t>З</t>
    </r>
  </si>
  <si>
    <r>
      <t>7</t>
    </r>
    <r>
      <rPr>
        <b/>
        <vertAlign val="subscript"/>
        <sz val="18"/>
        <color indexed="8"/>
        <rFont val="Times New Roman"/>
        <family val="1"/>
      </rPr>
      <t>Э</t>
    </r>
    <r>
      <rPr>
        <b/>
        <sz val="18"/>
        <color indexed="8"/>
        <rFont val="Times New Roman"/>
        <family val="1"/>
      </rPr>
      <t>/2</t>
    </r>
    <r>
      <rPr>
        <b/>
        <vertAlign val="subscript"/>
        <sz val="18"/>
        <color indexed="8"/>
        <rFont val="Times New Roman"/>
        <family val="1"/>
      </rPr>
      <t>З</t>
    </r>
    <r>
      <rPr>
        <b/>
        <sz val="18"/>
        <color indexed="8"/>
        <rFont val="Times New Roman"/>
        <family val="1"/>
      </rPr>
      <t>/ 2</t>
    </r>
    <r>
      <rPr>
        <b/>
        <vertAlign val="subscript"/>
        <sz val="18"/>
        <color indexed="8"/>
        <rFont val="Times New Roman"/>
        <family val="1"/>
      </rPr>
      <t>дз</t>
    </r>
  </si>
  <si>
    <r>
      <t>6</t>
    </r>
    <r>
      <rPr>
        <b/>
        <vertAlign val="subscript"/>
        <sz val="18"/>
        <color indexed="8"/>
        <rFont val="Times New Roman"/>
        <family val="1"/>
      </rPr>
      <t>Э</t>
    </r>
    <r>
      <rPr>
        <b/>
        <sz val="18"/>
        <color indexed="8"/>
        <rFont val="Times New Roman"/>
        <family val="1"/>
      </rPr>
      <t>/3</t>
    </r>
    <r>
      <rPr>
        <b/>
        <vertAlign val="subscript"/>
        <sz val="18"/>
        <color indexed="8"/>
        <rFont val="Times New Roman"/>
        <family val="1"/>
      </rPr>
      <t>З</t>
    </r>
  </si>
  <si>
    <t>основной профессиональной образовательной программы среднего профессионального образования (программы подготовки специалистов среднего звена)  с использованием сетевых форм реализации образовательных программ</t>
  </si>
  <si>
    <t>Обязат. учебные занятия при заочной форме обучения, ч.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</si>
  <si>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</si>
  <si>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</si>
  <si>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</si>
  <si>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</si>
  <si>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</si>
  <si>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</si>
  <si>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</si>
  <si>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</si>
  <si>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</si>
  <si>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</si>
  <si>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</si>
  <si>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ОУД.13</t>
  </si>
  <si>
    <t>ОУД.14</t>
  </si>
  <si>
    <t>ОУД.15</t>
  </si>
  <si>
    <t xml:space="preserve">ОГСЭ.05 </t>
  </si>
  <si>
    <t>ОП.11</t>
  </si>
  <si>
    <t>ОП.09</t>
  </si>
  <si>
    <t>Консультации для обучающихся заочной формы обучения предусматриваются техникумом из расчёта 4 часа на одного обучающегося на каждый учебный год. 
Государственная (итоговая) аттестация
1. Программа базовой подготовки 
1.1. Дипломный проект (работа)
Выполнение дипломного проекта (работы) с 18 мая по 14 июня (всего 4 недели.)
Защита дипломного проекта (работы) с 15 июня по 28 июня (всего 2 недели.)</t>
  </si>
  <si>
    <t xml:space="preserve">Условные обозначения: П - перезачет дисциплин, междисциплинарных курсов, профессиональных модулей , практики осваиваемых по сетевой форме реализации образовательных программ; (ДЗ),(Э),(З),(ЭК) - формы промежуточной аттестация дисциплин, междисциплинарных курсов, профессиональных модулей, практики осваиваемых по сетевой форме реализации образовательных программ с последующим их перезачетом. Формы промежуточной аттестации: КЗ - комплексный зачет; ЭК - экзамен (квалификационный) по профессиональному модулю; Э - экзамен; З - зачет; ДЗ - дифференцированный зачет; КР- курсовая работа (проект).  </t>
  </si>
  <si>
    <t>Контрольные работы (шт.) / Перезачет (П)</t>
  </si>
  <si>
    <t>УП.04</t>
  </si>
  <si>
    <r>
      <t>1</t>
    </r>
    <r>
      <rPr>
        <b/>
        <vertAlign val="subscript"/>
        <sz val="16"/>
        <color indexed="8"/>
        <rFont val="Times New Roman"/>
        <family val="1"/>
      </rPr>
      <t>Эк</t>
    </r>
    <r>
      <rPr>
        <b/>
        <sz val="16"/>
        <color indexed="8"/>
        <rFont val="Times New Roman"/>
        <family val="1"/>
      </rPr>
      <t xml:space="preserve"> /1</t>
    </r>
    <r>
      <rPr>
        <b/>
        <vertAlign val="subscript"/>
        <sz val="16"/>
        <color indexed="8"/>
        <rFont val="Times New Roman"/>
        <family val="1"/>
      </rPr>
      <t>Э</t>
    </r>
    <r>
      <rPr>
        <b/>
        <sz val="16"/>
        <color indexed="8"/>
        <rFont val="Times New Roman"/>
        <family val="1"/>
      </rPr>
      <t>/1</t>
    </r>
    <r>
      <rPr>
        <b/>
        <vertAlign val="subscript"/>
        <sz val="16"/>
        <color indexed="8"/>
        <rFont val="Times New Roman"/>
        <family val="1"/>
      </rPr>
      <t>КЗ</t>
    </r>
    <r>
      <rPr>
        <b/>
        <sz val="16"/>
        <color indexed="8"/>
        <rFont val="Times New Roman"/>
        <family val="1"/>
      </rPr>
      <t>/1</t>
    </r>
    <r>
      <rPr>
        <b/>
        <vertAlign val="subscript"/>
        <sz val="16"/>
        <color indexed="8"/>
        <rFont val="Times New Roman"/>
        <family val="1"/>
      </rPr>
      <t>З</t>
    </r>
  </si>
  <si>
    <r>
      <t>4</t>
    </r>
    <r>
      <rPr>
        <b/>
        <vertAlign val="subscript"/>
        <sz val="18"/>
        <color indexed="8"/>
        <rFont val="Times New Roman"/>
        <family val="1"/>
      </rPr>
      <t>ЭК</t>
    </r>
    <r>
      <rPr>
        <b/>
        <sz val="18"/>
        <color indexed="8"/>
        <rFont val="Times New Roman"/>
        <family val="1"/>
      </rPr>
      <t>/3</t>
    </r>
    <r>
      <rPr>
        <b/>
        <vertAlign val="subscript"/>
        <sz val="18"/>
        <color indexed="8"/>
        <rFont val="Times New Roman"/>
        <family val="1"/>
      </rPr>
      <t>Э</t>
    </r>
    <r>
      <rPr>
        <b/>
        <sz val="18"/>
        <color indexed="8"/>
        <rFont val="Times New Roman"/>
        <family val="1"/>
      </rPr>
      <t>/ 1</t>
    </r>
    <r>
      <rPr>
        <b/>
        <vertAlign val="subscript"/>
        <sz val="18"/>
        <color indexed="8"/>
        <rFont val="Times New Roman"/>
        <family val="1"/>
      </rPr>
      <t>ДЗ</t>
    </r>
    <r>
      <rPr>
        <b/>
        <sz val="18"/>
        <color indexed="8"/>
        <rFont val="Times New Roman"/>
        <family val="1"/>
      </rPr>
      <t>/8</t>
    </r>
    <r>
      <rPr>
        <vertAlign val="subscript"/>
        <sz val="18"/>
        <color indexed="8"/>
        <rFont val="Times New Roman"/>
        <family val="1"/>
      </rPr>
      <t>з</t>
    </r>
    <r>
      <rPr>
        <b/>
        <sz val="18"/>
        <color indexed="8"/>
        <rFont val="Times New Roman"/>
        <family val="1"/>
      </rPr>
      <t>/ 2</t>
    </r>
    <r>
      <rPr>
        <b/>
        <vertAlign val="subscript"/>
        <sz val="18"/>
        <color indexed="8"/>
        <rFont val="Times New Roman"/>
        <family val="1"/>
      </rPr>
      <t>КР</t>
    </r>
    <r>
      <rPr>
        <b/>
        <sz val="18"/>
        <color indexed="8"/>
        <rFont val="Times New Roman"/>
        <family val="1"/>
      </rPr>
      <t>/1</t>
    </r>
    <r>
      <rPr>
        <b/>
        <vertAlign val="subscript"/>
        <sz val="18"/>
        <color indexed="8"/>
        <rFont val="Times New Roman"/>
        <family val="1"/>
      </rPr>
      <t>КЗ</t>
    </r>
  </si>
  <si>
    <t>7,8 Семестры</t>
  </si>
  <si>
    <t>5 курс</t>
  </si>
  <si>
    <t>9,10 Семестры</t>
  </si>
  <si>
    <t>5Э</t>
  </si>
  <si>
    <t>(в неделях)</t>
  </si>
  <si>
    <r>
      <t>4</t>
    </r>
    <r>
      <rPr>
        <b/>
        <vertAlign val="subscript"/>
        <sz val="18"/>
        <color indexed="8"/>
        <rFont val="Times New Roman"/>
        <family val="1"/>
      </rPr>
      <t>ЭК</t>
    </r>
    <r>
      <rPr>
        <b/>
        <sz val="18"/>
        <color indexed="8"/>
        <rFont val="Times New Roman"/>
        <family val="1"/>
      </rPr>
      <t>/27</t>
    </r>
    <r>
      <rPr>
        <b/>
        <vertAlign val="subscript"/>
        <sz val="18"/>
        <color indexed="8"/>
        <rFont val="Times New Roman"/>
        <family val="1"/>
      </rPr>
      <t>Э</t>
    </r>
    <r>
      <rPr>
        <b/>
        <sz val="18"/>
        <color indexed="8"/>
        <rFont val="Times New Roman"/>
        <family val="1"/>
      </rPr>
      <t>/3</t>
    </r>
    <r>
      <rPr>
        <b/>
        <vertAlign val="subscript"/>
        <sz val="18"/>
        <color indexed="8"/>
        <rFont val="Times New Roman"/>
        <family val="1"/>
      </rPr>
      <t>ДЗ</t>
    </r>
    <r>
      <rPr>
        <b/>
        <sz val="18"/>
        <color indexed="8"/>
        <rFont val="Times New Roman"/>
        <family val="1"/>
      </rPr>
      <t>/16</t>
    </r>
    <r>
      <rPr>
        <b/>
        <vertAlign val="subscript"/>
        <sz val="18"/>
        <color indexed="8"/>
        <rFont val="Times New Roman"/>
        <family val="1"/>
      </rPr>
      <t>З</t>
    </r>
    <r>
      <rPr>
        <b/>
        <sz val="18"/>
        <color indexed="8"/>
        <rFont val="Times New Roman"/>
        <family val="1"/>
      </rPr>
      <t>/2</t>
    </r>
    <r>
      <rPr>
        <b/>
        <vertAlign val="subscript"/>
        <sz val="18"/>
        <color indexed="8"/>
        <rFont val="Times New Roman"/>
        <family val="1"/>
      </rPr>
      <t>КР</t>
    </r>
    <r>
      <rPr>
        <b/>
        <sz val="18"/>
        <color indexed="8"/>
        <rFont val="Times New Roman"/>
        <family val="1"/>
      </rPr>
      <t>/1</t>
    </r>
    <r>
      <rPr>
        <b/>
        <vertAlign val="subscript"/>
        <sz val="18"/>
        <color indexed="8"/>
        <rFont val="Times New Roman"/>
        <family val="1"/>
      </rPr>
      <t>КЗ</t>
    </r>
  </si>
  <si>
    <t xml:space="preserve"> УЧЕБНЫЙ ПЛАН </t>
  </si>
  <si>
    <r>
      <t xml:space="preserve">ОПОП СПО ППССЗ   по специальности    </t>
    </r>
    <r>
      <rPr>
        <u val="single"/>
        <sz val="26"/>
        <rFont val="Times New Roman"/>
        <family val="1"/>
      </rPr>
      <t xml:space="preserve"> 21.02.03 "Сооружение и эксплуатация газонефтепроводов и газонефтехранилищ"</t>
    </r>
    <r>
      <rPr>
        <sz val="26"/>
        <rFont val="Times New Roman"/>
        <family val="1"/>
      </rPr>
      <t xml:space="preserve">  по группе ИС18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</si>
</sst>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;[Red]0"/>
  </numFmts>
  <fonts count="9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26"/>
      <name val="Arial Cyr"/>
      <family val="0"/>
    </font>
    <font>
      <b/>
      <sz val="26"/>
      <name val="Times New Roman"/>
      <family val="1"/>
    </font>
    <font>
      <sz val="26"/>
      <name val="Arial"/>
      <family val="2"/>
    </font>
    <font>
      <b/>
      <sz val="26"/>
      <name val="Arial"/>
      <family val="2"/>
    </font>
    <font>
      <sz val="26"/>
      <name val="Times New Roman"/>
      <family val="1"/>
    </font>
    <font>
      <b/>
      <u val="single"/>
      <sz val="26"/>
      <name val="Times New Roman"/>
      <family val="1"/>
    </font>
    <font>
      <b/>
      <sz val="16"/>
      <name val="Arial"/>
      <family val="2"/>
    </font>
    <font>
      <b/>
      <sz val="18"/>
      <color indexed="8"/>
      <name val="Arial"/>
      <family val="2"/>
    </font>
    <font>
      <sz val="42"/>
      <color indexed="8"/>
      <name val="Times New Roman"/>
      <family val="1"/>
    </font>
    <font>
      <sz val="42"/>
      <name val="Times New Roman"/>
      <family val="1"/>
    </font>
    <font>
      <u val="single"/>
      <sz val="26"/>
      <name val="Times New Roman"/>
      <family val="1"/>
    </font>
    <font>
      <b/>
      <sz val="2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62"/>
      <name val="Arial Cyr"/>
      <family val="0"/>
    </font>
    <font>
      <sz val="10"/>
      <color indexed="56"/>
      <name val="Arial Cyr"/>
      <family val="0"/>
    </font>
    <font>
      <sz val="36"/>
      <color indexed="8"/>
      <name val="Times New Roman"/>
      <family val="1"/>
    </font>
    <font>
      <sz val="2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2"/>
      <name val="Arial Cyr"/>
      <family val="0"/>
    </font>
    <font>
      <b/>
      <vertAlign val="subscript"/>
      <sz val="18"/>
      <color indexed="8"/>
      <name val="Arial"/>
      <family val="2"/>
    </font>
    <font>
      <b/>
      <vertAlign val="subscript"/>
      <sz val="16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b/>
      <vertAlign val="subscript"/>
      <sz val="18"/>
      <color indexed="8"/>
      <name val="Times New Roman"/>
      <family val="1"/>
    </font>
    <font>
      <vertAlign val="subscript"/>
      <sz val="18"/>
      <color indexed="8"/>
      <name val="Times New Roman"/>
      <family val="1"/>
    </font>
    <font>
      <b/>
      <sz val="18"/>
      <color indexed="8"/>
      <name val="Arial Cyr"/>
      <family val="0"/>
    </font>
    <font>
      <b/>
      <sz val="28"/>
      <color indexed="8"/>
      <name val="Arial"/>
      <family val="2"/>
    </font>
    <font>
      <sz val="18"/>
      <color indexed="8"/>
      <name val="Arial Cyr"/>
      <family val="0"/>
    </font>
    <font>
      <sz val="16"/>
      <color indexed="8"/>
      <name val="Arial Cyr"/>
      <family val="0"/>
    </font>
    <font>
      <sz val="18"/>
      <color indexed="8"/>
      <name val="Arial"/>
      <family val="2"/>
    </font>
    <font>
      <b/>
      <vertAlign val="subscript"/>
      <sz val="28"/>
      <color indexed="8"/>
      <name val="Arial"/>
      <family val="2"/>
    </font>
    <font>
      <i/>
      <sz val="16"/>
      <color indexed="8"/>
      <name val="Times New Roman"/>
      <family val="1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sz val="14"/>
      <color indexed="8"/>
      <name val="Arial Cyr"/>
      <family val="0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sz val="22"/>
      <name val="Arial Cyr"/>
      <family val="0"/>
    </font>
    <font>
      <b/>
      <sz val="24"/>
      <color indexed="8"/>
      <name val="Times New Roman"/>
      <family val="1"/>
    </font>
    <font>
      <b/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rgb="FFFFF6EB"/>
        <bgColor indexed="64"/>
      </patternFill>
    </fill>
    <fill>
      <patternFill patternType="solid">
        <fgColor rgb="FFFFEDEB"/>
        <bgColor indexed="64"/>
      </patternFill>
    </fill>
    <fill>
      <patternFill patternType="solid">
        <fgColor rgb="FFFFFDE7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7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1525">
    <xf numFmtId="0" fontId="0" fillId="0" borderId="0" xfId="0" applyAlignment="1">
      <alignment/>
    </xf>
    <xf numFmtId="0" fontId="17" fillId="0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textRotation="90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35" borderId="14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35" borderId="16" xfId="0" applyFont="1" applyFill="1" applyBorder="1" applyAlignment="1">
      <alignment horizontal="center" vertical="center" wrapText="1"/>
    </xf>
    <xf numFmtId="0" fontId="22" fillId="36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23" fillId="39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/>
    </xf>
    <xf numFmtId="0" fontId="27" fillId="33" borderId="0" xfId="0" applyFont="1" applyFill="1" applyBorder="1" applyAlignment="1">
      <alignment vertical="center" wrapText="1"/>
    </xf>
    <xf numFmtId="0" fontId="22" fillId="40" borderId="1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22" fillId="41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1" fillId="34" borderId="12" xfId="0" applyFont="1" applyFill="1" applyBorder="1" applyAlignment="1">
      <alignment horizontal="center" vertical="center" textRotation="90" wrapText="1"/>
    </xf>
    <xf numFmtId="0" fontId="22" fillId="33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16" fillId="33" borderId="0" xfId="0" applyFont="1" applyFill="1" applyBorder="1" applyAlignment="1">
      <alignment/>
    </xf>
    <xf numFmtId="0" fontId="16" fillId="0" borderId="0" xfId="0" applyFont="1" applyAlignment="1">
      <alignment/>
    </xf>
    <xf numFmtId="0" fontId="15" fillId="33" borderId="0" xfId="0" applyFont="1" applyFill="1" applyBorder="1" applyAlignment="1">
      <alignment/>
    </xf>
    <xf numFmtId="0" fontId="15" fillId="0" borderId="0" xfId="0" applyFont="1" applyAlignment="1">
      <alignment/>
    </xf>
    <xf numFmtId="1" fontId="34" fillId="33" borderId="21" xfId="0" applyNumberFormat="1" applyFont="1" applyFill="1" applyBorder="1" applyAlignment="1">
      <alignment horizontal="center"/>
    </xf>
    <xf numFmtId="49" fontId="34" fillId="33" borderId="21" xfId="0" applyNumberFormat="1" applyFont="1" applyFill="1" applyBorder="1" applyAlignment="1">
      <alignment horizontal="center"/>
    </xf>
    <xf numFmtId="0" fontId="34" fillId="33" borderId="21" xfId="0" applyFont="1" applyFill="1" applyBorder="1" applyAlignment="1">
      <alignment horizontal="center"/>
    </xf>
    <xf numFmtId="0" fontId="27" fillId="33" borderId="23" xfId="0" applyFont="1" applyFill="1" applyBorder="1" applyAlignment="1">
      <alignment horizontal="center" vertical="top" wrapText="1"/>
    </xf>
    <xf numFmtId="0" fontId="27" fillId="33" borderId="24" xfId="0" applyFont="1" applyFill="1" applyBorder="1" applyAlignment="1">
      <alignment horizontal="center" vertical="top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40" fillId="42" borderId="27" xfId="0" applyFont="1" applyFill="1" applyBorder="1" applyAlignment="1">
      <alignment vertical="center" wrapText="1"/>
    </xf>
    <xf numFmtId="0" fontId="40" fillId="42" borderId="28" xfId="0" applyFont="1" applyFill="1" applyBorder="1" applyAlignment="1">
      <alignment vertical="center" wrapText="1"/>
    </xf>
    <xf numFmtId="0" fontId="40" fillId="42" borderId="29" xfId="0" applyFont="1" applyFill="1" applyBorder="1" applyAlignment="1">
      <alignment vertical="center" wrapText="1"/>
    </xf>
    <xf numFmtId="0" fontId="40" fillId="42" borderId="23" xfId="0" applyFont="1" applyFill="1" applyBorder="1" applyAlignment="1">
      <alignment vertical="center" wrapText="1"/>
    </xf>
    <xf numFmtId="1" fontId="42" fillId="42" borderId="19" xfId="0" applyNumberFormat="1" applyFont="1" applyFill="1" applyBorder="1" applyAlignment="1">
      <alignment vertical="center" wrapText="1"/>
    </xf>
    <xf numFmtId="1" fontId="42" fillId="42" borderId="20" xfId="0" applyNumberFormat="1" applyFont="1" applyFill="1" applyBorder="1" applyAlignment="1">
      <alignment vertical="center" wrapText="1"/>
    </xf>
    <xf numFmtId="1" fontId="42" fillId="42" borderId="18" xfId="0" applyNumberFormat="1" applyFont="1" applyFill="1" applyBorder="1" applyAlignment="1">
      <alignment vertical="center" wrapText="1"/>
    </xf>
    <xf numFmtId="1" fontId="42" fillId="42" borderId="30" xfId="0" applyNumberFormat="1" applyFont="1" applyFill="1" applyBorder="1" applyAlignment="1">
      <alignment vertical="center" wrapText="1"/>
    </xf>
    <xf numFmtId="1" fontId="42" fillId="42" borderId="31" xfId="0" applyNumberFormat="1" applyFont="1" applyFill="1" applyBorder="1" applyAlignment="1">
      <alignment vertical="center" wrapText="1"/>
    </xf>
    <xf numFmtId="1" fontId="42" fillId="42" borderId="22" xfId="0" applyNumberFormat="1" applyFont="1" applyFill="1" applyBorder="1" applyAlignment="1">
      <alignment vertical="center" wrapText="1"/>
    </xf>
    <xf numFmtId="1" fontId="42" fillId="42" borderId="32" xfId="0" applyNumberFormat="1" applyFont="1" applyFill="1" applyBorder="1" applyAlignment="1">
      <alignment vertical="center" wrapText="1"/>
    </xf>
    <xf numFmtId="1" fontId="42" fillId="42" borderId="33" xfId="0" applyNumberFormat="1" applyFont="1" applyFill="1" applyBorder="1" applyAlignment="1">
      <alignment vertical="center" wrapText="1"/>
    </xf>
    <xf numFmtId="1" fontId="42" fillId="42" borderId="26" xfId="0" applyNumberFormat="1" applyFont="1" applyFill="1" applyBorder="1" applyAlignment="1">
      <alignment vertical="center" wrapText="1"/>
    </xf>
    <xf numFmtId="1" fontId="42" fillId="42" borderId="21" xfId="0" applyNumberFormat="1" applyFont="1" applyFill="1" applyBorder="1" applyAlignment="1">
      <alignment vertical="center" wrapText="1"/>
    </xf>
    <xf numFmtId="1" fontId="42" fillId="42" borderId="34" xfId="0" applyNumberFormat="1" applyFont="1" applyFill="1" applyBorder="1" applyAlignment="1">
      <alignment vertical="center" wrapText="1"/>
    </xf>
    <xf numFmtId="1" fontId="42" fillId="42" borderId="35" xfId="0" applyNumberFormat="1" applyFont="1" applyFill="1" applyBorder="1" applyAlignment="1">
      <alignment vertical="center" wrapText="1"/>
    </xf>
    <xf numFmtId="1" fontId="42" fillId="42" borderId="36" xfId="0" applyNumberFormat="1" applyFont="1" applyFill="1" applyBorder="1" applyAlignment="1">
      <alignment vertical="center" wrapText="1"/>
    </xf>
    <xf numFmtId="1" fontId="42" fillId="42" borderId="35" xfId="0" applyNumberFormat="1" applyFont="1" applyFill="1" applyBorder="1" applyAlignment="1">
      <alignment horizontal="center" vertical="center" wrapText="1"/>
    </xf>
    <xf numFmtId="1" fontId="42" fillId="42" borderId="18" xfId="0" applyNumberFormat="1" applyFont="1" applyFill="1" applyBorder="1" applyAlignment="1">
      <alignment horizontal="center" vertical="center" wrapText="1"/>
    </xf>
    <xf numFmtId="1" fontId="42" fillId="42" borderId="33" xfId="0" applyNumberFormat="1" applyFont="1" applyFill="1" applyBorder="1" applyAlignment="1">
      <alignment horizontal="center" vertical="center" wrapText="1"/>
    </xf>
    <xf numFmtId="1" fontId="42" fillId="42" borderId="25" xfId="0" applyNumberFormat="1" applyFont="1" applyFill="1" applyBorder="1" applyAlignment="1">
      <alignment horizontal="center" vertical="center" wrapText="1"/>
    </xf>
    <xf numFmtId="1" fontId="42" fillId="42" borderId="32" xfId="0" applyNumberFormat="1" applyFont="1" applyFill="1" applyBorder="1" applyAlignment="1">
      <alignment horizontal="center" vertical="center" wrapText="1"/>
    </xf>
    <xf numFmtId="1" fontId="40" fillId="42" borderId="37" xfId="0" applyNumberFormat="1" applyFont="1" applyFill="1" applyBorder="1" applyAlignment="1">
      <alignment horizontal="center" vertical="center" wrapText="1"/>
    </xf>
    <xf numFmtId="1" fontId="40" fillId="42" borderId="38" xfId="0" applyNumberFormat="1" applyFont="1" applyFill="1" applyBorder="1" applyAlignment="1">
      <alignment horizontal="center" vertical="center" wrapText="1"/>
    </xf>
    <xf numFmtId="1" fontId="42" fillId="42" borderId="19" xfId="0" applyNumberFormat="1" applyFont="1" applyFill="1" applyBorder="1" applyAlignment="1">
      <alignment horizontal="center" vertical="center" wrapText="1"/>
    </xf>
    <xf numFmtId="1" fontId="42" fillId="42" borderId="20" xfId="0" applyNumberFormat="1" applyFont="1" applyFill="1" applyBorder="1" applyAlignment="1">
      <alignment horizontal="center" vertical="center" wrapText="1"/>
    </xf>
    <xf numFmtId="1" fontId="42" fillId="42" borderId="26" xfId="0" applyNumberFormat="1" applyFont="1" applyFill="1" applyBorder="1" applyAlignment="1">
      <alignment horizontal="center" vertical="center" wrapText="1"/>
    </xf>
    <xf numFmtId="1" fontId="42" fillId="42" borderId="22" xfId="0" applyNumberFormat="1" applyFont="1" applyFill="1" applyBorder="1" applyAlignment="1">
      <alignment horizontal="center" vertical="center" wrapText="1"/>
    </xf>
    <xf numFmtId="1" fontId="42" fillId="42" borderId="30" xfId="0" applyNumberFormat="1" applyFont="1" applyFill="1" applyBorder="1" applyAlignment="1">
      <alignment horizontal="center" vertical="center" wrapText="1"/>
    </xf>
    <xf numFmtId="1" fontId="18" fillId="42" borderId="20" xfId="0" applyNumberFormat="1" applyFont="1" applyFill="1" applyBorder="1" applyAlignment="1">
      <alignment horizontal="center" vertical="center" wrapText="1"/>
    </xf>
    <xf numFmtId="1" fontId="18" fillId="42" borderId="19" xfId="0" applyNumberFormat="1" applyFont="1" applyFill="1" applyBorder="1" applyAlignment="1">
      <alignment horizontal="center" vertical="center" wrapText="1"/>
    </xf>
    <xf numFmtId="1" fontId="43" fillId="42" borderId="18" xfId="0" applyNumberFormat="1" applyFont="1" applyFill="1" applyBorder="1" applyAlignment="1">
      <alignment horizontal="center" vertical="center" wrapText="1"/>
    </xf>
    <xf numFmtId="1" fontId="43" fillId="42" borderId="20" xfId="0" applyNumberFormat="1" applyFont="1" applyFill="1" applyBorder="1" applyAlignment="1">
      <alignment horizontal="center" vertical="center" wrapText="1"/>
    </xf>
    <xf numFmtId="1" fontId="40" fillId="42" borderId="18" xfId="0" applyNumberFormat="1" applyFont="1" applyFill="1" applyBorder="1" applyAlignment="1">
      <alignment vertical="center" wrapText="1"/>
    </xf>
    <xf numFmtId="1" fontId="40" fillId="42" borderId="20" xfId="0" applyNumberFormat="1" applyFont="1" applyFill="1" applyBorder="1" applyAlignment="1">
      <alignment vertical="center" wrapText="1"/>
    </xf>
    <xf numFmtId="1" fontId="40" fillId="42" borderId="19" xfId="0" applyNumberFormat="1" applyFont="1" applyFill="1" applyBorder="1" applyAlignment="1">
      <alignment vertical="center" wrapText="1"/>
    </xf>
    <xf numFmtId="1" fontId="43" fillId="42" borderId="30" xfId="0" applyNumberFormat="1" applyFont="1" applyFill="1" applyBorder="1" applyAlignment="1">
      <alignment horizontal="center" vertical="center" wrapText="1"/>
    </xf>
    <xf numFmtId="1" fontId="18" fillId="42" borderId="22" xfId="0" applyNumberFormat="1" applyFont="1" applyFill="1" applyBorder="1" applyAlignment="1">
      <alignment horizontal="center" vertical="center" wrapText="1"/>
    </xf>
    <xf numFmtId="1" fontId="18" fillId="42" borderId="32" xfId="0" applyNumberFormat="1" applyFont="1" applyFill="1" applyBorder="1" applyAlignment="1">
      <alignment horizontal="center" vertical="center" wrapText="1"/>
    </xf>
    <xf numFmtId="1" fontId="18" fillId="42" borderId="25" xfId="0" applyNumberFormat="1" applyFont="1" applyFill="1" applyBorder="1" applyAlignment="1">
      <alignment horizontal="center" vertical="center" wrapText="1"/>
    </xf>
    <xf numFmtId="1" fontId="44" fillId="42" borderId="26" xfId="0" applyNumberFormat="1" applyFont="1" applyFill="1" applyBorder="1" applyAlignment="1">
      <alignment horizontal="center" vertical="center" wrapText="1"/>
    </xf>
    <xf numFmtId="1" fontId="44" fillId="42" borderId="33" xfId="0" applyNumberFormat="1" applyFont="1" applyFill="1" applyBorder="1" applyAlignment="1">
      <alignment horizontal="center" vertical="center" wrapText="1"/>
    </xf>
    <xf numFmtId="1" fontId="44" fillId="42" borderId="32" xfId="0" applyNumberFormat="1" applyFont="1" applyFill="1" applyBorder="1" applyAlignment="1">
      <alignment horizontal="center" vertical="center" wrapText="1"/>
    </xf>
    <xf numFmtId="1" fontId="10" fillId="42" borderId="37" xfId="0" applyNumberFormat="1" applyFont="1" applyFill="1" applyBorder="1" applyAlignment="1">
      <alignment horizontal="center" vertical="center" wrapText="1"/>
    </xf>
    <xf numFmtId="1" fontId="19" fillId="42" borderId="38" xfId="0" applyNumberFormat="1" applyFont="1" applyFill="1" applyBorder="1" applyAlignment="1">
      <alignment horizontal="center" vertical="center" wrapText="1"/>
    </xf>
    <xf numFmtId="1" fontId="44" fillId="42" borderId="36" xfId="0" applyNumberFormat="1" applyFont="1" applyFill="1" applyBorder="1" applyAlignment="1">
      <alignment horizontal="center" vertical="center" wrapText="1"/>
    </xf>
    <xf numFmtId="1" fontId="18" fillId="42" borderId="34" xfId="0" applyNumberFormat="1" applyFont="1" applyFill="1" applyBorder="1" applyAlignment="1">
      <alignment horizontal="center" vertical="center" wrapText="1"/>
    </xf>
    <xf numFmtId="1" fontId="44" fillId="42" borderId="35" xfId="0" applyNumberFormat="1" applyFont="1" applyFill="1" applyBorder="1" applyAlignment="1">
      <alignment horizontal="center" vertical="center" wrapText="1"/>
    </xf>
    <xf numFmtId="1" fontId="44" fillId="42" borderId="34" xfId="0" applyNumberFormat="1" applyFont="1" applyFill="1" applyBorder="1" applyAlignment="1">
      <alignment horizontal="center" vertical="center" wrapText="1"/>
    </xf>
    <xf numFmtId="1" fontId="18" fillId="42" borderId="21" xfId="0" applyNumberFormat="1" applyFont="1" applyFill="1" applyBorder="1" applyAlignment="1">
      <alignment horizontal="center" vertical="center" wrapText="1"/>
    </xf>
    <xf numFmtId="1" fontId="18" fillId="42" borderId="39" xfId="0" applyNumberFormat="1" applyFont="1" applyFill="1" applyBorder="1" applyAlignment="1">
      <alignment horizontal="center" vertical="center" wrapText="1"/>
    </xf>
    <xf numFmtId="1" fontId="42" fillId="42" borderId="0" xfId="0" applyNumberFormat="1" applyFont="1" applyFill="1" applyBorder="1" applyAlignment="1">
      <alignment vertical="center" wrapText="1"/>
    </xf>
    <xf numFmtId="1" fontId="42" fillId="42" borderId="40" xfId="0" applyNumberFormat="1" applyFont="1" applyFill="1" applyBorder="1" applyAlignment="1">
      <alignment vertical="center" wrapText="1"/>
    </xf>
    <xf numFmtId="1" fontId="42" fillId="42" borderId="41" xfId="0" applyNumberFormat="1" applyFont="1" applyFill="1" applyBorder="1" applyAlignment="1">
      <alignment vertical="center" wrapText="1"/>
    </xf>
    <xf numFmtId="1" fontId="42" fillId="42" borderId="42" xfId="0" applyNumberFormat="1" applyFont="1" applyFill="1" applyBorder="1" applyAlignment="1">
      <alignment horizontal="center" vertical="center" wrapText="1"/>
    </xf>
    <xf numFmtId="1" fontId="42" fillId="42" borderId="40" xfId="0" applyNumberFormat="1" applyFont="1" applyFill="1" applyBorder="1" applyAlignment="1">
      <alignment horizontal="center" vertical="center" wrapText="1"/>
    </xf>
    <xf numFmtId="0" fontId="27" fillId="42" borderId="43" xfId="0" applyFont="1" applyFill="1" applyBorder="1" applyAlignment="1">
      <alignment vertical="center" wrapText="1"/>
    </xf>
    <xf numFmtId="0" fontId="27" fillId="42" borderId="44" xfId="0" applyFont="1" applyFill="1" applyBorder="1" applyAlignment="1">
      <alignment vertical="center" wrapText="1"/>
    </xf>
    <xf numFmtId="0" fontId="27" fillId="42" borderId="45" xfId="0" applyFont="1" applyFill="1" applyBorder="1" applyAlignment="1">
      <alignment vertical="center" wrapText="1"/>
    </xf>
    <xf numFmtId="0" fontId="27" fillId="42" borderId="26" xfId="0" applyFont="1" applyFill="1" applyBorder="1" applyAlignment="1">
      <alignment vertical="center" wrapText="1"/>
    </xf>
    <xf numFmtId="0" fontId="27" fillId="42" borderId="32" xfId="0" applyFont="1" applyFill="1" applyBorder="1" applyAlignment="1">
      <alignment vertical="center" wrapText="1"/>
    </xf>
    <xf numFmtId="0" fontId="27" fillId="42" borderId="33" xfId="0" applyFont="1" applyFill="1" applyBorder="1" applyAlignment="1">
      <alignment vertical="center" wrapText="1"/>
    </xf>
    <xf numFmtId="0" fontId="27" fillId="42" borderId="37" xfId="0" applyFont="1" applyFill="1" applyBorder="1" applyAlignment="1">
      <alignment vertical="center" wrapText="1"/>
    </xf>
    <xf numFmtId="0" fontId="27" fillId="42" borderId="46" xfId="0" applyFont="1" applyFill="1" applyBorder="1" applyAlignment="1">
      <alignment vertical="center" wrapText="1"/>
    </xf>
    <xf numFmtId="0" fontId="27" fillId="42" borderId="47" xfId="0" applyFont="1" applyFill="1" applyBorder="1" applyAlignment="1">
      <alignment vertical="center" wrapText="1"/>
    </xf>
    <xf numFmtId="0" fontId="27" fillId="42" borderId="48" xfId="0" applyFont="1" applyFill="1" applyBorder="1" applyAlignment="1">
      <alignment vertical="center" wrapText="1"/>
    </xf>
    <xf numFmtId="0" fontId="27" fillId="42" borderId="49" xfId="0" applyFont="1" applyFill="1" applyBorder="1" applyAlignment="1">
      <alignment vertical="center" wrapText="1"/>
    </xf>
    <xf numFmtId="0" fontId="27" fillId="42" borderId="50" xfId="0" applyFont="1" applyFill="1" applyBorder="1" applyAlignment="1">
      <alignment vertical="center" wrapText="1"/>
    </xf>
    <xf numFmtId="0" fontId="27" fillId="42" borderId="51" xfId="0" applyFont="1" applyFill="1" applyBorder="1" applyAlignment="1">
      <alignment vertical="center" wrapText="1"/>
    </xf>
    <xf numFmtId="0" fontId="40" fillId="42" borderId="30" xfId="0" applyFont="1" applyFill="1" applyBorder="1" applyAlignment="1">
      <alignment horizontal="center" vertical="center" wrapText="1"/>
    </xf>
    <xf numFmtId="0" fontId="40" fillId="42" borderId="19" xfId="0" applyFont="1" applyFill="1" applyBorder="1" applyAlignment="1">
      <alignment horizontal="center" vertical="center" wrapText="1"/>
    </xf>
    <xf numFmtId="0" fontId="40" fillId="42" borderId="31" xfId="0" applyFont="1" applyFill="1" applyBorder="1" applyAlignment="1">
      <alignment horizontal="center" vertical="center" wrapText="1"/>
    </xf>
    <xf numFmtId="0" fontId="40" fillId="42" borderId="36" xfId="0" applyFont="1" applyFill="1" applyBorder="1" applyAlignment="1">
      <alignment horizontal="center" wrapText="1"/>
    </xf>
    <xf numFmtId="0" fontId="40" fillId="42" borderId="21" xfId="0" applyFont="1" applyFill="1" applyBorder="1" applyAlignment="1">
      <alignment horizontal="center" wrapText="1"/>
    </xf>
    <xf numFmtId="0" fontId="40" fillId="42" borderId="39" xfId="0" applyFont="1" applyFill="1" applyBorder="1" applyAlignment="1">
      <alignment horizontal="center" wrapText="1"/>
    </xf>
    <xf numFmtId="1" fontId="42" fillId="43" borderId="33" xfId="0" applyNumberFormat="1" applyFont="1" applyFill="1" applyBorder="1" applyAlignment="1">
      <alignment horizontal="center" vertical="center" wrapText="1"/>
    </xf>
    <xf numFmtId="1" fontId="42" fillId="43" borderId="32" xfId="0" applyNumberFormat="1" applyFont="1" applyFill="1" applyBorder="1" applyAlignment="1">
      <alignment horizontal="center" vertical="center" wrapText="1"/>
    </xf>
    <xf numFmtId="1" fontId="42" fillId="43" borderId="19" xfId="0" applyNumberFormat="1" applyFont="1" applyFill="1" applyBorder="1" applyAlignment="1">
      <alignment horizontal="center" vertical="center" wrapText="1"/>
    </xf>
    <xf numFmtId="1" fontId="42" fillId="43" borderId="20" xfId="0" applyNumberFormat="1" applyFont="1" applyFill="1" applyBorder="1" applyAlignment="1">
      <alignment horizontal="center" vertical="center" wrapText="1"/>
    </xf>
    <xf numFmtId="1" fontId="42" fillId="43" borderId="18" xfId="0" applyNumberFormat="1" applyFont="1" applyFill="1" applyBorder="1" applyAlignment="1">
      <alignment horizontal="center" vertical="center" wrapText="1"/>
    </xf>
    <xf numFmtId="1" fontId="42" fillId="43" borderId="31" xfId="0" applyNumberFormat="1" applyFont="1" applyFill="1" applyBorder="1" applyAlignment="1">
      <alignment horizontal="center" vertical="center" wrapText="1"/>
    </xf>
    <xf numFmtId="1" fontId="18" fillId="43" borderId="20" xfId="0" applyNumberFormat="1" applyFont="1" applyFill="1" applyBorder="1" applyAlignment="1">
      <alignment horizontal="center" vertical="center" wrapText="1"/>
    </xf>
    <xf numFmtId="1" fontId="18" fillId="43" borderId="31" xfId="0" applyNumberFormat="1" applyFont="1" applyFill="1" applyBorder="1" applyAlignment="1">
      <alignment horizontal="center" vertical="center" wrapText="1"/>
    </xf>
    <xf numFmtId="1" fontId="42" fillId="43" borderId="22" xfId="0" applyNumberFormat="1" applyFont="1" applyFill="1" applyBorder="1" applyAlignment="1">
      <alignment horizontal="center" vertical="center" wrapText="1"/>
    </xf>
    <xf numFmtId="1" fontId="18" fillId="43" borderId="32" xfId="0" applyNumberFormat="1" applyFont="1" applyFill="1" applyBorder="1" applyAlignment="1">
      <alignment horizontal="center" vertical="center" wrapText="1"/>
    </xf>
    <xf numFmtId="1" fontId="18" fillId="43" borderId="25" xfId="0" applyNumberFormat="1" applyFont="1" applyFill="1" applyBorder="1" applyAlignment="1">
      <alignment horizontal="center" vertical="center" wrapText="1"/>
    </xf>
    <xf numFmtId="1" fontId="42" fillId="43" borderId="21" xfId="0" applyNumberFormat="1" applyFont="1" applyFill="1" applyBorder="1" applyAlignment="1">
      <alignment horizontal="center" vertical="center" wrapText="1"/>
    </xf>
    <xf numFmtId="1" fontId="18" fillId="43" borderId="34" xfId="0" applyNumberFormat="1" applyFont="1" applyFill="1" applyBorder="1" applyAlignment="1">
      <alignment horizontal="center" vertical="center" wrapText="1"/>
    </xf>
    <xf numFmtId="1" fontId="42" fillId="43" borderId="35" xfId="0" applyNumberFormat="1" applyFont="1" applyFill="1" applyBorder="1" applyAlignment="1">
      <alignment horizontal="center" vertical="center" wrapText="1"/>
    </xf>
    <xf numFmtId="1" fontId="42" fillId="43" borderId="34" xfId="0" applyNumberFormat="1" applyFont="1" applyFill="1" applyBorder="1" applyAlignment="1">
      <alignment horizontal="center" vertical="center" wrapText="1"/>
    </xf>
    <xf numFmtId="1" fontId="18" fillId="43" borderId="39" xfId="0" applyNumberFormat="1" applyFont="1" applyFill="1" applyBorder="1" applyAlignment="1">
      <alignment horizontal="center" vertical="center" wrapText="1"/>
    </xf>
    <xf numFmtId="0" fontId="40" fillId="43" borderId="36" xfId="0" applyFont="1" applyFill="1" applyBorder="1" applyAlignment="1">
      <alignment horizontal="center" wrapText="1"/>
    </xf>
    <xf numFmtId="0" fontId="40" fillId="43" borderId="21" xfId="0" applyFont="1" applyFill="1" applyBorder="1" applyAlignment="1">
      <alignment horizontal="center" wrapText="1"/>
    </xf>
    <xf numFmtId="0" fontId="40" fillId="43" borderId="39" xfId="0" applyFont="1" applyFill="1" applyBorder="1" applyAlignment="1">
      <alignment horizontal="center" wrapText="1"/>
    </xf>
    <xf numFmtId="0" fontId="40" fillId="43" borderId="28" xfId="0" applyFont="1" applyFill="1" applyBorder="1" applyAlignment="1">
      <alignment vertical="center" wrapText="1"/>
    </xf>
    <xf numFmtId="0" fontId="40" fillId="43" borderId="24" xfId="0" applyFont="1" applyFill="1" applyBorder="1" applyAlignment="1">
      <alignment vertical="center" wrapText="1"/>
    </xf>
    <xf numFmtId="0" fontId="41" fillId="43" borderId="0" xfId="0" applyFont="1" applyFill="1" applyBorder="1" applyAlignment="1">
      <alignment vertical="center"/>
    </xf>
    <xf numFmtId="0" fontId="17" fillId="43" borderId="0" xfId="0" applyFont="1" applyFill="1" applyBorder="1" applyAlignment="1">
      <alignment vertical="center"/>
    </xf>
    <xf numFmtId="0" fontId="17" fillId="43" borderId="52" xfId="0" applyFont="1" applyFill="1" applyBorder="1" applyAlignment="1">
      <alignment vertical="center"/>
    </xf>
    <xf numFmtId="1" fontId="25" fillId="44" borderId="26" xfId="0" applyNumberFormat="1" applyFont="1" applyFill="1" applyBorder="1" applyAlignment="1">
      <alignment horizontal="center" vertical="center"/>
    </xf>
    <xf numFmtId="1" fontId="25" fillId="44" borderId="22" xfId="0" applyNumberFormat="1" applyFont="1" applyFill="1" applyBorder="1" applyAlignment="1">
      <alignment horizontal="center" vertical="center"/>
    </xf>
    <xf numFmtId="1" fontId="27" fillId="44" borderId="23" xfId="0" applyNumberFormat="1" applyFont="1" applyFill="1" applyBorder="1" applyAlignment="1">
      <alignment horizontal="center" vertical="center" wrapText="1"/>
    </xf>
    <xf numFmtId="1" fontId="27" fillId="44" borderId="24" xfId="0" applyNumberFormat="1" applyFont="1" applyFill="1" applyBorder="1" applyAlignment="1">
      <alignment horizontal="center" vertical="center" wrapText="1"/>
    </xf>
    <xf numFmtId="1" fontId="27" fillId="44" borderId="37" xfId="0" applyNumberFormat="1" applyFont="1" applyFill="1" applyBorder="1" applyAlignment="1">
      <alignment vertical="center" wrapText="1"/>
    </xf>
    <xf numFmtId="1" fontId="27" fillId="44" borderId="46" xfId="0" applyNumberFormat="1" applyFont="1" applyFill="1" applyBorder="1" applyAlignment="1">
      <alignment vertical="center" wrapText="1"/>
    </xf>
    <xf numFmtId="1" fontId="27" fillId="44" borderId="47" xfId="0" applyNumberFormat="1" applyFont="1" applyFill="1" applyBorder="1" applyAlignment="1">
      <alignment vertical="center" wrapText="1"/>
    </xf>
    <xf numFmtId="0" fontId="25" fillId="45" borderId="18" xfId="0" applyFont="1" applyFill="1" applyBorder="1" applyAlignment="1">
      <alignment horizontal="center" vertical="center" wrapText="1"/>
    </xf>
    <xf numFmtId="0" fontId="25" fillId="45" borderId="18" xfId="0" applyFont="1" applyFill="1" applyBorder="1" applyAlignment="1">
      <alignment horizontal="center" vertical="center" wrapText="1"/>
    </xf>
    <xf numFmtId="0" fontId="25" fillId="45" borderId="30" xfId="0" applyFont="1" applyFill="1" applyBorder="1" applyAlignment="1">
      <alignment vertical="center" wrapText="1"/>
    </xf>
    <xf numFmtId="0" fontId="25" fillId="45" borderId="20" xfId="0" applyFont="1" applyFill="1" applyBorder="1" applyAlignment="1">
      <alignment vertical="center" wrapText="1"/>
    </xf>
    <xf numFmtId="0" fontId="25" fillId="45" borderId="20" xfId="0" applyFont="1" applyFill="1" applyBorder="1" applyAlignment="1">
      <alignment horizontal="center" vertical="center" wrapText="1"/>
    </xf>
    <xf numFmtId="0" fontId="25" fillId="45" borderId="30" xfId="0" applyFont="1" applyFill="1" applyBorder="1" applyAlignment="1">
      <alignment vertical="center" wrapText="1"/>
    </xf>
    <xf numFmtId="0" fontId="25" fillId="45" borderId="20" xfId="0" applyFont="1" applyFill="1" applyBorder="1" applyAlignment="1">
      <alignment vertical="center" wrapText="1"/>
    </xf>
    <xf numFmtId="0" fontId="25" fillId="45" borderId="50" xfId="0" applyFont="1" applyFill="1" applyBorder="1" applyAlignment="1">
      <alignment horizontal="center" vertical="center"/>
    </xf>
    <xf numFmtId="0" fontId="25" fillId="45" borderId="49" xfId="0" applyFont="1" applyFill="1" applyBorder="1" applyAlignment="1">
      <alignment horizontal="center" vertical="center"/>
    </xf>
    <xf numFmtId="0" fontId="27" fillId="45" borderId="23" xfId="0" applyFont="1" applyFill="1" applyBorder="1" applyAlignment="1">
      <alignment horizontal="center" vertical="top" wrapText="1"/>
    </xf>
    <xf numFmtId="0" fontId="27" fillId="45" borderId="28" xfId="0" applyFont="1" applyFill="1" applyBorder="1" applyAlignment="1">
      <alignment horizontal="center" vertical="top" wrapText="1"/>
    </xf>
    <xf numFmtId="0" fontId="27" fillId="45" borderId="29" xfId="0" applyFont="1" applyFill="1" applyBorder="1" applyAlignment="1">
      <alignment horizontal="center" vertical="top" wrapText="1"/>
    </xf>
    <xf numFmtId="0" fontId="27" fillId="45" borderId="29" xfId="0" applyFont="1" applyFill="1" applyBorder="1" applyAlignment="1">
      <alignment horizontal="center" vertical="center" wrapText="1"/>
    </xf>
    <xf numFmtId="0" fontId="27" fillId="45" borderId="27" xfId="0" applyFont="1" applyFill="1" applyBorder="1" applyAlignment="1">
      <alignment horizontal="center" vertical="center" wrapText="1"/>
    </xf>
    <xf numFmtId="1" fontId="42" fillId="42" borderId="19" xfId="0" applyNumberFormat="1" applyFont="1" applyFill="1" applyBorder="1" applyAlignment="1">
      <alignment horizontal="center" vertical="center" wrapText="1"/>
    </xf>
    <xf numFmtId="1" fontId="42" fillId="42" borderId="19" xfId="0" applyNumberFormat="1" applyFont="1" applyFill="1" applyBorder="1" applyAlignment="1">
      <alignment vertical="center" wrapText="1"/>
    </xf>
    <xf numFmtId="1" fontId="42" fillId="42" borderId="22" xfId="0" applyNumberFormat="1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/>
    </xf>
    <xf numFmtId="1" fontId="42" fillId="42" borderId="21" xfId="0" applyNumberFormat="1" applyFont="1" applyFill="1" applyBorder="1" applyAlignment="1">
      <alignment horizontal="center" vertical="center" wrapText="1"/>
    </xf>
    <xf numFmtId="1" fontId="43" fillId="42" borderId="19" xfId="0" applyNumberFormat="1" applyFont="1" applyFill="1" applyBorder="1" applyAlignment="1">
      <alignment horizontal="center" vertical="center" wrapText="1"/>
    </xf>
    <xf numFmtId="0" fontId="40" fillId="43" borderId="5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27" fillId="45" borderId="50" xfId="0" applyFont="1" applyFill="1" applyBorder="1" applyAlignment="1">
      <alignment horizontal="center" vertical="center" wrapText="1"/>
    </xf>
    <xf numFmtId="0" fontId="10" fillId="45" borderId="54" xfId="0" applyFont="1" applyFill="1" applyBorder="1" applyAlignment="1">
      <alignment horizontal="center" vertical="center" wrapText="1"/>
    </xf>
    <xf numFmtId="0" fontId="44" fillId="45" borderId="18" xfId="0" applyFont="1" applyFill="1" applyBorder="1" applyAlignment="1">
      <alignment horizontal="center" vertical="center" wrapText="1"/>
    </xf>
    <xf numFmtId="0" fontId="27" fillId="45" borderId="46" xfId="0" applyFont="1" applyFill="1" applyBorder="1" applyAlignment="1">
      <alignment horizontal="center" vertical="center" wrapText="1"/>
    </xf>
    <xf numFmtId="0" fontId="27" fillId="45" borderId="22" xfId="0" applyFont="1" applyFill="1" applyBorder="1" applyAlignment="1">
      <alignment horizontal="center" vertical="center" wrapText="1"/>
    </xf>
    <xf numFmtId="0" fontId="27" fillId="45" borderId="19" xfId="0" applyFont="1" applyFill="1" applyBorder="1" applyAlignment="1">
      <alignment horizontal="center" vertical="center" wrapText="1"/>
    </xf>
    <xf numFmtId="0" fontId="27" fillId="45" borderId="21" xfId="0" applyFont="1" applyFill="1" applyBorder="1" applyAlignment="1">
      <alignment horizontal="center" vertical="center" wrapText="1"/>
    </xf>
    <xf numFmtId="0" fontId="21" fillId="45" borderId="54" xfId="0" applyFont="1" applyFill="1" applyBorder="1" applyAlignment="1">
      <alignment horizontal="center" vertical="center" wrapText="1"/>
    </xf>
    <xf numFmtId="1" fontId="42" fillId="42" borderId="18" xfId="0" applyNumberFormat="1" applyFont="1" applyFill="1" applyBorder="1" applyAlignment="1">
      <alignment vertical="center" wrapText="1"/>
    </xf>
    <xf numFmtId="1" fontId="42" fillId="43" borderId="18" xfId="0" applyNumberFormat="1" applyFont="1" applyFill="1" applyBorder="1" applyAlignment="1">
      <alignment vertical="center" wrapText="1"/>
    </xf>
    <xf numFmtId="1" fontId="42" fillId="43" borderId="31" xfId="0" applyNumberFormat="1" applyFont="1" applyFill="1" applyBorder="1" applyAlignment="1">
      <alignment vertical="center" wrapText="1"/>
    </xf>
    <xf numFmtId="0" fontId="44" fillId="45" borderId="50" xfId="0" applyFont="1" applyFill="1" applyBorder="1" applyAlignment="1">
      <alignment horizontal="center" vertical="center" wrapText="1"/>
    </xf>
    <xf numFmtId="0" fontId="10" fillId="45" borderId="37" xfId="0" applyFont="1" applyFill="1" applyBorder="1" applyAlignment="1">
      <alignment horizontal="center" vertical="center" wrapText="1"/>
    </xf>
    <xf numFmtId="0" fontId="44" fillId="45" borderId="55" xfId="0" applyFont="1" applyFill="1" applyBorder="1" applyAlignment="1">
      <alignment horizontal="center" vertical="center" wrapText="1"/>
    </xf>
    <xf numFmtId="0" fontId="18" fillId="45" borderId="50" xfId="0" applyFont="1" applyFill="1" applyBorder="1" applyAlignment="1">
      <alignment horizontal="center"/>
    </xf>
    <xf numFmtId="0" fontId="27" fillId="45" borderId="46" xfId="0" applyFont="1" applyFill="1" applyBorder="1" applyAlignment="1">
      <alignment horizontal="center" vertical="top" wrapText="1"/>
    </xf>
    <xf numFmtId="1" fontId="21" fillId="45" borderId="54" xfId="0" applyNumberFormat="1" applyFont="1" applyFill="1" applyBorder="1" applyAlignment="1">
      <alignment horizontal="center" vertical="center"/>
    </xf>
    <xf numFmtId="0" fontId="27" fillId="45" borderId="12" xfId="0" applyFont="1" applyFill="1" applyBorder="1" applyAlignment="1">
      <alignment horizontal="center" vertical="top" wrapText="1"/>
    </xf>
    <xf numFmtId="0" fontId="45" fillId="45" borderId="54" xfId="0" applyFont="1" applyFill="1" applyBorder="1" applyAlignment="1">
      <alignment horizontal="center" vertical="center" wrapText="1"/>
    </xf>
    <xf numFmtId="0" fontId="10" fillId="45" borderId="55" xfId="0" applyFont="1" applyFill="1" applyBorder="1" applyAlignment="1">
      <alignment horizontal="center" vertical="center" wrapText="1"/>
    </xf>
    <xf numFmtId="0" fontId="18" fillId="45" borderId="18" xfId="0" applyFont="1" applyFill="1" applyBorder="1" applyAlignment="1">
      <alignment horizontal="center" vertical="center" wrapText="1"/>
    </xf>
    <xf numFmtId="0" fontId="21" fillId="45" borderId="54" xfId="0" applyFont="1" applyFill="1" applyBorder="1" applyAlignment="1">
      <alignment horizontal="center" vertical="center" wrapText="1"/>
    </xf>
    <xf numFmtId="1" fontId="43" fillId="42" borderId="20" xfId="0" applyNumberFormat="1" applyFont="1" applyFill="1" applyBorder="1" applyAlignment="1">
      <alignment horizontal="center" vertical="center" wrapText="1"/>
    </xf>
    <xf numFmtId="1" fontId="43" fillId="42" borderId="18" xfId="0" applyNumberFormat="1" applyFont="1" applyFill="1" applyBorder="1" applyAlignment="1">
      <alignment horizontal="center" vertical="center" wrapText="1"/>
    </xf>
    <xf numFmtId="1" fontId="43" fillId="43" borderId="20" xfId="0" applyNumberFormat="1" applyFont="1" applyFill="1" applyBorder="1" applyAlignment="1">
      <alignment horizontal="center" vertical="center" wrapText="1"/>
    </xf>
    <xf numFmtId="1" fontId="43" fillId="43" borderId="18" xfId="0" applyNumberFormat="1" applyFont="1" applyFill="1" applyBorder="1" applyAlignment="1">
      <alignment horizontal="center" vertical="center" wrapText="1"/>
    </xf>
    <xf numFmtId="0" fontId="40" fillId="42" borderId="53" xfId="0" applyFont="1" applyFill="1" applyBorder="1" applyAlignment="1">
      <alignment vertical="center" wrapText="1"/>
    </xf>
    <xf numFmtId="0" fontId="40" fillId="42" borderId="24" xfId="0" applyFont="1" applyFill="1" applyBorder="1" applyAlignment="1">
      <alignment vertical="center" wrapText="1"/>
    </xf>
    <xf numFmtId="0" fontId="41" fillId="42" borderId="0" xfId="0" applyFont="1" applyFill="1" applyBorder="1" applyAlignment="1">
      <alignment vertical="center"/>
    </xf>
    <xf numFmtId="0" fontId="17" fillId="42" borderId="0" xfId="0" applyFont="1" applyFill="1" applyBorder="1" applyAlignment="1">
      <alignment vertical="center"/>
    </xf>
    <xf numFmtId="0" fontId="17" fillId="42" borderId="52" xfId="0" applyFont="1" applyFill="1" applyBorder="1" applyAlignment="1">
      <alignment vertical="center"/>
    </xf>
    <xf numFmtId="0" fontId="27" fillId="45" borderId="27" xfId="0" applyFont="1" applyFill="1" applyBorder="1" applyAlignment="1">
      <alignment horizontal="center" vertical="top" wrapText="1"/>
    </xf>
    <xf numFmtId="0" fontId="25" fillId="45" borderId="35" xfId="0" applyFont="1" applyFill="1" applyBorder="1" applyAlignment="1">
      <alignment horizontal="center" vertical="center" wrapText="1"/>
    </xf>
    <xf numFmtId="0" fontId="25" fillId="45" borderId="18" xfId="0" applyFont="1" applyFill="1" applyBorder="1" applyAlignment="1">
      <alignment horizontal="center" vertical="center" wrapText="1"/>
    </xf>
    <xf numFmtId="0" fontId="25" fillId="45" borderId="56" xfId="0" applyFont="1" applyFill="1" applyBorder="1" applyAlignment="1">
      <alignment horizontal="center" vertical="center" wrapText="1"/>
    </xf>
    <xf numFmtId="0" fontId="25" fillId="45" borderId="50" xfId="0" applyFont="1" applyFill="1" applyBorder="1" applyAlignment="1">
      <alignment horizontal="center" vertical="center" wrapText="1"/>
    </xf>
    <xf numFmtId="0" fontId="27" fillId="45" borderId="5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46" borderId="0" xfId="0" applyFont="1" applyFill="1" applyBorder="1" applyAlignment="1">
      <alignment/>
    </xf>
    <xf numFmtId="0" fontId="0" fillId="46" borderId="0" xfId="0" applyFill="1" applyBorder="1" applyAlignment="1">
      <alignment/>
    </xf>
    <xf numFmtId="0" fontId="9" fillId="46" borderId="0" xfId="0" applyFont="1" applyFill="1" applyBorder="1" applyAlignment="1">
      <alignment vertical="center" textRotation="90" wrapText="1"/>
    </xf>
    <xf numFmtId="0" fontId="6" fillId="46" borderId="0" xfId="0" applyFont="1" applyFill="1" applyBorder="1" applyAlignment="1">
      <alignment horizontal="right"/>
    </xf>
    <xf numFmtId="0" fontId="6" fillId="46" borderId="0" xfId="0" applyFont="1" applyFill="1" applyBorder="1" applyAlignment="1">
      <alignment vertical="center"/>
    </xf>
    <xf numFmtId="0" fontId="21" fillId="46" borderId="0" xfId="0" applyFont="1" applyFill="1" applyBorder="1" applyAlignment="1">
      <alignment vertical="center" textRotation="90" wrapText="1"/>
    </xf>
    <xf numFmtId="0" fontId="21" fillId="46" borderId="0" xfId="0" applyFont="1" applyFill="1" applyBorder="1" applyAlignment="1">
      <alignment vertical="center" wrapText="1"/>
    </xf>
    <xf numFmtId="0" fontId="53" fillId="46" borderId="0" xfId="0" applyFont="1" applyFill="1" applyBorder="1" applyAlignment="1">
      <alignment vertical="center" wrapText="1"/>
    </xf>
    <xf numFmtId="0" fontId="6" fillId="42" borderId="50" xfId="0" applyFont="1" applyFill="1" applyBorder="1" applyAlignment="1">
      <alignment horizontal="center" vertical="center"/>
    </xf>
    <xf numFmtId="0" fontId="6" fillId="42" borderId="58" xfId="0" applyFont="1" applyFill="1" applyBorder="1" applyAlignment="1">
      <alignment horizontal="center" vertical="center"/>
    </xf>
    <xf numFmtId="0" fontId="6" fillId="42" borderId="51" xfId="0" applyFont="1" applyFill="1" applyBorder="1" applyAlignment="1">
      <alignment horizontal="center" vertical="center"/>
    </xf>
    <xf numFmtId="0" fontId="6" fillId="42" borderId="54" xfId="0" applyFont="1" applyFill="1" applyBorder="1" applyAlignment="1">
      <alignment horizontal="center" vertical="center"/>
    </xf>
    <xf numFmtId="0" fontId="6" fillId="42" borderId="46" xfId="0" applyFont="1" applyFill="1" applyBorder="1" applyAlignment="1">
      <alignment horizontal="center" vertical="center"/>
    </xf>
    <xf numFmtId="0" fontId="6" fillId="42" borderId="47" xfId="0" applyFont="1" applyFill="1" applyBorder="1" applyAlignment="1">
      <alignment horizontal="center" vertical="center"/>
    </xf>
    <xf numFmtId="0" fontId="9" fillId="42" borderId="45" xfId="0" applyFont="1" applyFill="1" applyBorder="1" applyAlignment="1">
      <alignment horizontal="center" vertical="center" textRotation="90" wrapText="1"/>
    </xf>
    <xf numFmtId="0" fontId="9" fillId="42" borderId="59" xfId="0" applyFont="1" applyFill="1" applyBorder="1" applyAlignment="1">
      <alignment horizontal="center" vertical="center" textRotation="90" wrapText="1"/>
    </xf>
    <xf numFmtId="0" fontId="9" fillId="42" borderId="60" xfId="0" applyFont="1" applyFill="1" applyBorder="1" applyAlignment="1">
      <alignment horizontal="center" vertical="center" textRotation="90" wrapText="1"/>
    </xf>
    <xf numFmtId="0" fontId="9" fillId="42" borderId="41" xfId="0" applyFont="1" applyFill="1" applyBorder="1" applyAlignment="1">
      <alignment horizontal="center" vertical="center" textRotation="90" wrapText="1"/>
    </xf>
    <xf numFmtId="0" fontId="9" fillId="42" borderId="0" xfId="0" applyFont="1" applyFill="1" applyBorder="1" applyAlignment="1">
      <alignment horizontal="center" vertical="center" textRotation="90" wrapText="1"/>
    </xf>
    <xf numFmtId="0" fontId="9" fillId="42" borderId="52" xfId="0" applyFont="1" applyFill="1" applyBorder="1" applyAlignment="1">
      <alignment horizontal="center" vertical="center" textRotation="90" wrapText="1"/>
    </xf>
    <xf numFmtId="0" fontId="9" fillId="42" borderId="29" xfId="0" applyFont="1" applyFill="1" applyBorder="1" applyAlignment="1">
      <alignment horizontal="center" vertical="center" textRotation="90" wrapText="1"/>
    </xf>
    <xf numFmtId="0" fontId="9" fillId="42" borderId="27" xfId="0" applyFont="1" applyFill="1" applyBorder="1" applyAlignment="1">
      <alignment horizontal="center" vertical="center" textRotation="90" wrapText="1"/>
    </xf>
    <xf numFmtId="0" fontId="9" fillId="42" borderId="24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27" xfId="0" applyFont="1" applyBorder="1" applyAlignment="1">
      <alignment horizontal="left"/>
    </xf>
    <xf numFmtId="0" fontId="6" fillId="42" borderId="55" xfId="0" applyFont="1" applyFill="1" applyBorder="1" applyAlignment="1">
      <alignment horizontal="center" vertical="center"/>
    </xf>
    <xf numFmtId="0" fontId="6" fillId="42" borderId="61" xfId="0" applyFont="1" applyFill="1" applyBorder="1" applyAlignment="1">
      <alignment horizontal="center" vertical="center"/>
    </xf>
    <xf numFmtId="0" fontId="6" fillId="42" borderId="62" xfId="0" applyFont="1" applyFill="1" applyBorder="1" applyAlignment="1">
      <alignment horizontal="center" vertical="center"/>
    </xf>
    <xf numFmtId="0" fontId="6" fillId="42" borderId="18" xfId="0" applyFont="1" applyFill="1" applyBorder="1" applyAlignment="1">
      <alignment horizontal="center" vertical="center"/>
    </xf>
    <xf numFmtId="0" fontId="6" fillId="42" borderId="19" xfId="0" applyFont="1" applyFill="1" applyBorder="1" applyAlignment="1">
      <alignment horizontal="center" vertical="center"/>
    </xf>
    <xf numFmtId="0" fontId="6" fillId="42" borderId="31" xfId="0" applyFont="1" applyFill="1" applyBorder="1" applyAlignment="1">
      <alignment horizontal="center" vertical="center"/>
    </xf>
    <xf numFmtId="0" fontId="6" fillId="42" borderId="57" xfId="0" applyFont="1" applyFill="1" applyBorder="1" applyAlignment="1">
      <alignment horizontal="center" vertical="center"/>
    </xf>
    <xf numFmtId="0" fontId="5" fillId="42" borderId="63" xfId="0" applyFont="1" applyFill="1" applyBorder="1" applyAlignment="1">
      <alignment horizontal="center" vertical="center"/>
    </xf>
    <xf numFmtId="0" fontId="27" fillId="0" borderId="37" xfId="0" applyFont="1" applyBorder="1" applyAlignment="1">
      <alignment horizontal="right" vertical="center" wrapText="1"/>
    </xf>
    <xf numFmtId="0" fontId="27" fillId="0" borderId="46" xfId="0" applyFont="1" applyBorder="1" applyAlignment="1">
      <alignment horizontal="right" vertical="center" wrapText="1"/>
    </xf>
    <xf numFmtId="0" fontId="27" fillId="0" borderId="47" xfId="0" applyFont="1" applyBorder="1" applyAlignment="1">
      <alignment horizontal="right" vertical="center" wrapText="1"/>
    </xf>
    <xf numFmtId="0" fontId="6" fillId="42" borderId="64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5" fillId="42" borderId="48" xfId="0" applyFont="1" applyFill="1" applyBorder="1" applyAlignment="1">
      <alignment horizontal="center" vertical="center"/>
    </xf>
    <xf numFmtId="0" fontId="5" fillId="42" borderId="49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5" fillId="42" borderId="30" xfId="0" applyFont="1" applyFill="1" applyBorder="1" applyAlignment="1">
      <alignment horizontal="center" vertical="center"/>
    </xf>
    <xf numFmtId="0" fontId="5" fillId="42" borderId="20" xfId="0" applyFont="1" applyFill="1" applyBorder="1" applyAlignment="1">
      <alignment horizontal="center" vertical="center"/>
    </xf>
    <xf numFmtId="0" fontId="5" fillId="42" borderId="16" xfId="0" applyFont="1" applyFill="1" applyBorder="1" applyAlignment="1">
      <alignment horizontal="center" vertical="center"/>
    </xf>
    <xf numFmtId="0" fontId="5" fillId="42" borderId="65" xfId="0" applyFont="1" applyFill="1" applyBorder="1" applyAlignment="1">
      <alignment horizontal="center" vertical="center"/>
    </xf>
    <xf numFmtId="0" fontId="5" fillId="42" borderId="66" xfId="0" applyFont="1" applyFill="1" applyBorder="1" applyAlignment="1">
      <alignment horizontal="center" vertical="center"/>
    </xf>
    <xf numFmtId="0" fontId="5" fillId="42" borderId="67" xfId="0" applyFont="1" applyFill="1" applyBorder="1" applyAlignment="1">
      <alignment horizontal="center" vertical="center"/>
    </xf>
    <xf numFmtId="0" fontId="9" fillId="42" borderId="44" xfId="0" applyFont="1" applyFill="1" applyBorder="1" applyAlignment="1">
      <alignment horizontal="center" vertical="center" textRotation="90" wrapText="1"/>
    </xf>
    <xf numFmtId="0" fontId="9" fillId="42" borderId="40" xfId="0" applyFont="1" applyFill="1" applyBorder="1" applyAlignment="1">
      <alignment horizontal="center" vertical="center" textRotation="90" wrapText="1"/>
    </xf>
    <xf numFmtId="0" fontId="9" fillId="42" borderId="28" xfId="0" applyFont="1" applyFill="1" applyBorder="1" applyAlignment="1">
      <alignment horizontal="center" vertical="center" textRotation="90" wrapText="1"/>
    </xf>
    <xf numFmtId="0" fontId="9" fillId="42" borderId="45" xfId="0" applyFont="1" applyFill="1" applyBorder="1" applyAlignment="1">
      <alignment horizontal="center" vertical="center" wrapText="1"/>
    </xf>
    <xf numFmtId="0" fontId="9" fillId="42" borderId="59" xfId="0" applyFont="1" applyFill="1" applyBorder="1" applyAlignment="1">
      <alignment horizontal="center" vertical="center" wrapText="1"/>
    </xf>
    <xf numFmtId="0" fontId="9" fillId="42" borderId="44" xfId="0" applyFont="1" applyFill="1" applyBorder="1" applyAlignment="1">
      <alignment horizontal="center" vertical="center" wrapText="1"/>
    </xf>
    <xf numFmtId="0" fontId="9" fillId="42" borderId="41" xfId="0" applyFont="1" applyFill="1" applyBorder="1" applyAlignment="1">
      <alignment horizontal="center" vertical="center" wrapText="1"/>
    </xf>
    <xf numFmtId="0" fontId="9" fillId="42" borderId="0" xfId="0" applyFont="1" applyFill="1" applyBorder="1" applyAlignment="1">
      <alignment horizontal="center" vertical="center" wrapText="1"/>
    </xf>
    <xf numFmtId="0" fontId="9" fillId="42" borderId="40" xfId="0" applyFont="1" applyFill="1" applyBorder="1" applyAlignment="1">
      <alignment horizontal="center" vertical="center" wrapText="1"/>
    </xf>
    <xf numFmtId="0" fontId="9" fillId="42" borderId="35" xfId="0" applyFont="1" applyFill="1" applyBorder="1" applyAlignment="1">
      <alignment horizontal="center" vertical="center" wrapText="1"/>
    </xf>
    <xf numFmtId="0" fontId="9" fillId="42" borderId="21" xfId="0" applyFont="1" applyFill="1" applyBorder="1" applyAlignment="1">
      <alignment horizontal="center" vertical="center" wrapText="1"/>
    </xf>
    <xf numFmtId="0" fontId="9" fillId="42" borderId="34" xfId="0" applyFont="1" applyFill="1" applyBorder="1" applyAlignment="1">
      <alignment horizontal="center" vertical="center" wrapText="1"/>
    </xf>
    <xf numFmtId="0" fontId="9" fillId="42" borderId="33" xfId="0" applyFont="1" applyFill="1" applyBorder="1" applyAlignment="1">
      <alignment horizontal="center" vertical="center" textRotation="90" wrapText="1"/>
    </xf>
    <xf numFmtId="0" fontId="9" fillId="42" borderId="32" xfId="0" applyFont="1" applyFill="1" applyBorder="1" applyAlignment="1">
      <alignment horizontal="center" vertical="center" textRotation="90" wrapText="1"/>
    </xf>
    <xf numFmtId="0" fontId="21" fillId="34" borderId="56" xfId="0" applyFont="1" applyFill="1" applyBorder="1" applyAlignment="1">
      <alignment horizontal="center" vertical="center" textRotation="90"/>
    </xf>
    <xf numFmtId="0" fontId="21" fillId="34" borderId="11" xfId="0" applyFont="1" applyFill="1" applyBorder="1" applyAlignment="1">
      <alignment horizontal="center" vertical="center" textRotation="90"/>
    </xf>
    <xf numFmtId="0" fontId="21" fillId="34" borderId="12" xfId="0" applyFont="1" applyFill="1" applyBorder="1" applyAlignment="1">
      <alignment horizontal="center" vertical="center" textRotation="90"/>
    </xf>
    <xf numFmtId="0" fontId="21" fillId="34" borderId="45" xfId="0" applyFont="1" applyFill="1" applyBorder="1" applyAlignment="1">
      <alignment horizontal="center" vertical="center"/>
    </xf>
    <xf numFmtId="0" fontId="21" fillId="34" borderId="59" xfId="0" applyFont="1" applyFill="1" applyBorder="1" applyAlignment="1">
      <alignment horizontal="center" vertical="center"/>
    </xf>
    <xf numFmtId="0" fontId="21" fillId="34" borderId="44" xfId="0" applyFont="1" applyFill="1" applyBorder="1" applyAlignment="1">
      <alignment horizontal="center" vertical="center"/>
    </xf>
    <xf numFmtId="0" fontId="21" fillId="34" borderId="41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4" borderId="40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21" fillId="34" borderId="34" xfId="0" applyFont="1" applyFill="1" applyBorder="1" applyAlignment="1">
      <alignment horizontal="center" vertical="center"/>
    </xf>
    <xf numFmtId="0" fontId="21" fillId="34" borderId="68" xfId="0" applyFont="1" applyFill="1" applyBorder="1" applyAlignment="1">
      <alignment horizontal="center" vertical="center" textRotation="90" wrapText="1"/>
    </xf>
    <xf numFmtId="0" fontId="21" fillId="34" borderId="15" xfId="0" applyFont="1" applyFill="1" applyBorder="1" applyAlignment="1">
      <alignment horizontal="center" vertical="center" textRotation="90" wrapText="1"/>
    </xf>
    <xf numFmtId="0" fontId="21" fillId="34" borderId="69" xfId="0" applyFont="1" applyFill="1" applyBorder="1" applyAlignment="1">
      <alignment horizontal="center" vertical="center" textRotation="90" wrapText="1"/>
    </xf>
    <xf numFmtId="0" fontId="9" fillId="42" borderId="43" xfId="0" applyFont="1" applyFill="1" applyBorder="1" applyAlignment="1">
      <alignment horizontal="center" vertical="center" textRotation="90" wrapText="1"/>
    </xf>
    <xf numFmtId="0" fontId="9" fillId="42" borderId="42" xfId="0" applyFont="1" applyFill="1" applyBorder="1" applyAlignment="1">
      <alignment horizontal="center" vertical="center" textRotation="90" wrapText="1"/>
    </xf>
    <xf numFmtId="0" fontId="9" fillId="42" borderId="23" xfId="0" applyFont="1" applyFill="1" applyBorder="1" applyAlignment="1">
      <alignment horizontal="center" vertical="center" textRotation="90" wrapText="1"/>
    </xf>
    <xf numFmtId="0" fontId="21" fillId="34" borderId="45" xfId="0" applyFont="1" applyFill="1" applyBorder="1" applyAlignment="1">
      <alignment horizontal="center" vertical="center" wrapText="1"/>
    </xf>
    <xf numFmtId="0" fontId="21" fillId="34" borderId="59" xfId="0" applyFont="1" applyFill="1" applyBorder="1" applyAlignment="1">
      <alignment horizontal="center" vertical="center" wrapText="1"/>
    </xf>
    <xf numFmtId="0" fontId="21" fillId="34" borderId="44" xfId="0" applyFont="1" applyFill="1" applyBorder="1" applyAlignment="1">
      <alignment horizontal="center" vertical="center" wrapText="1"/>
    </xf>
    <xf numFmtId="0" fontId="21" fillId="34" borderId="41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40" xfId="0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21" fillId="34" borderId="56" xfId="0" applyFont="1" applyFill="1" applyBorder="1" applyAlignment="1">
      <alignment horizontal="center" vertical="center" textRotation="90" wrapText="1"/>
    </xf>
    <xf numFmtId="0" fontId="21" fillId="34" borderId="11" xfId="0" applyFont="1" applyFill="1" applyBorder="1" applyAlignment="1">
      <alignment horizontal="center" vertical="center" textRotation="90" wrapText="1"/>
    </xf>
    <xf numFmtId="0" fontId="21" fillId="34" borderId="12" xfId="0" applyFont="1" applyFill="1" applyBorder="1" applyAlignment="1">
      <alignment horizontal="center" vertical="center" textRotation="90" wrapText="1"/>
    </xf>
    <xf numFmtId="0" fontId="21" fillId="34" borderId="66" xfId="0" applyFont="1" applyFill="1" applyBorder="1" applyAlignment="1">
      <alignment horizontal="center" vertical="center" textRotation="90" wrapText="1"/>
    </xf>
    <xf numFmtId="0" fontId="21" fillId="34" borderId="67" xfId="0" applyFont="1" applyFill="1" applyBorder="1" applyAlignment="1">
      <alignment horizontal="center" vertical="center" textRotation="90" wrapText="1"/>
    </xf>
    <xf numFmtId="0" fontId="21" fillId="34" borderId="30" xfId="0" applyFont="1" applyFill="1" applyBorder="1" applyAlignment="1">
      <alignment horizontal="center" vertical="center" textRotation="90" wrapText="1"/>
    </xf>
    <xf numFmtId="0" fontId="21" fillId="34" borderId="20" xfId="0" applyFont="1" applyFill="1" applyBorder="1" applyAlignment="1">
      <alignment horizontal="center" vertical="center" textRotation="90" wrapText="1"/>
    </xf>
    <xf numFmtId="0" fontId="40" fillId="43" borderId="30" xfId="0" applyFont="1" applyFill="1" applyBorder="1" applyAlignment="1">
      <alignment horizontal="center" wrapText="1"/>
    </xf>
    <xf numFmtId="0" fontId="40" fillId="43" borderId="19" xfId="0" applyFont="1" applyFill="1" applyBorder="1" applyAlignment="1">
      <alignment horizontal="center" wrapText="1"/>
    </xf>
    <xf numFmtId="1" fontId="40" fillId="43" borderId="30" xfId="0" applyNumberFormat="1" applyFont="1" applyFill="1" applyBorder="1" applyAlignment="1">
      <alignment horizontal="center" wrapText="1"/>
    </xf>
    <xf numFmtId="1" fontId="40" fillId="43" borderId="19" xfId="0" applyNumberFormat="1" applyFont="1" applyFill="1" applyBorder="1" applyAlignment="1">
      <alignment horizontal="center" wrapText="1"/>
    </xf>
    <xf numFmtId="1" fontId="42" fillId="43" borderId="48" xfId="0" applyNumberFormat="1" applyFont="1" applyFill="1" applyBorder="1" applyAlignment="1">
      <alignment vertical="center" wrapText="1"/>
    </xf>
    <xf numFmtId="1" fontId="42" fillId="43" borderId="49" xfId="0" applyNumberFormat="1" applyFont="1" applyFill="1" applyBorder="1" applyAlignment="1">
      <alignment vertical="center" wrapText="1"/>
    </xf>
    <xf numFmtId="0" fontId="27" fillId="43" borderId="37" xfId="0" applyFont="1" applyFill="1" applyBorder="1" applyAlignment="1">
      <alignment horizontal="center" vertical="center" wrapText="1"/>
    </xf>
    <xf numFmtId="0" fontId="27" fillId="43" borderId="46" xfId="0" applyFont="1" applyFill="1" applyBorder="1" applyAlignment="1">
      <alignment horizontal="center" vertical="center" wrapText="1"/>
    </xf>
    <xf numFmtId="0" fontId="27" fillId="43" borderId="47" xfId="0" applyFont="1" applyFill="1" applyBorder="1" applyAlignment="1">
      <alignment horizontal="center" vertical="center" wrapText="1"/>
    </xf>
    <xf numFmtId="0" fontId="40" fillId="43" borderId="66" xfId="0" applyFont="1" applyFill="1" applyBorder="1" applyAlignment="1">
      <alignment horizontal="center" wrapText="1"/>
    </xf>
    <xf numFmtId="0" fontId="40" fillId="43" borderId="61" xfId="0" applyFont="1" applyFill="1" applyBorder="1" applyAlignment="1">
      <alignment horizontal="center" wrapText="1"/>
    </xf>
    <xf numFmtId="0" fontId="27" fillId="43" borderId="69" xfId="0" applyFont="1" applyFill="1" applyBorder="1" applyAlignment="1">
      <alignment vertical="center" wrapText="1"/>
    </xf>
    <xf numFmtId="0" fontId="27" fillId="43" borderId="63" xfId="0" applyFont="1" applyFill="1" applyBorder="1" applyAlignment="1">
      <alignment vertical="center" wrapText="1"/>
    </xf>
    <xf numFmtId="0" fontId="27" fillId="43" borderId="70" xfId="0" applyFont="1" applyFill="1" applyBorder="1" applyAlignment="1">
      <alignment vertical="center" wrapText="1"/>
    </xf>
    <xf numFmtId="0" fontId="27" fillId="43" borderId="23" xfId="0" applyFont="1" applyFill="1" applyBorder="1" applyAlignment="1">
      <alignment horizontal="center" vertical="center" wrapText="1"/>
    </xf>
    <xf numFmtId="0" fontId="27" fillId="43" borderId="27" xfId="0" applyFont="1" applyFill="1" applyBorder="1" applyAlignment="1">
      <alignment horizontal="center" vertical="center" wrapText="1"/>
    </xf>
    <xf numFmtId="0" fontId="27" fillId="43" borderId="24" xfId="0" applyFont="1" applyFill="1" applyBorder="1" applyAlignment="1">
      <alignment horizontal="center" vertical="center" wrapText="1"/>
    </xf>
    <xf numFmtId="0" fontId="27" fillId="43" borderId="37" xfId="0" applyFont="1" applyFill="1" applyBorder="1" applyAlignment="1">
      <alignment vertical="center" wrapText="1"/>
    </xf>
    <xf numFmtId="0" fontId="27" fillId="43" borderId="38" xfId="0" applyFont="1" applyFill="1" applyBorder="1" applyAlignment="1">
      <alignment vertical="center" wrapText="1"/>
    </xf>
    <xf numFmtId="0" fontId="27" fillId="43" borderId="54" xfId="0" applyFont="1" applyFill="1" applyBorder="1" applyAlignment="1">
      <alignment vertical="center" wrapText="1"/>
    </xf>
    <xf numFmtId="0" fontId="27" fillId="43" borderId="46" xfId="0" applyFont="1" applyFill="1" applyBorder="1" applyAlignment="1">
      <alignment vertical="center" wrapText="1"/>
    </xf>
    <xf numFmtId="0" fontId="27" fillId="43" borderId="47" xfId="0" applyFont="1" applyFill="1" applyBorder="1" applyAlignment="1">
      <alignment vertical="center" wrapText="1"/>
    </xf>
    <xf numFmtId="1" fontId="27" fillId="43" borderId="43" xfId="0" applyNumberFormat="1" applyFont="1" applyFill="1" applyBorder="1" applyAlignment="1">
      <alignment horizontal="center" vertical="center" wrapText="1"/>
    </xf>
    <xf numFmtId="1" fontId="27" fillId="43" borderId="59" xfId="0" applyNumberFormat="1" applyFont="1" applyFill="1" applyBorder="1" applyAlignment="1">
      <alignment horizontal="center" vertical="center" wrapText="1"/>
    </xf>
    <xf numFmtId="0" fontId="27" fillId="43" borderId="68" xfId="0" applyFont="1" applyFill="1" applyBorder="1" applyAlignment="1">
      <alignment vertical="center" wrapText="1"/>
    </xf>
    <xf numFmtId="0" fontId="27" fillId="43" borderId="65" xfId="0" applyFont="1" applyFill="1" applyBorder="1" applyAlignment="1">
      <alignment vertical="center" wrapText="1"/>
    </xf>
    <xf numFmtId="0" fontId="27" fillId="43" borderId="71" xfId="0" applyFont="1" applyFill="1" applyBorder="1" applyAlignment="1">
      <alignment vertical="center" wrapText="1"/>
    </xf>
    <xf numFmtId="0" fontId="27" fillId="43" borderId="15" xfId="0" applyFont="1" applyFill="1" applyBorder="1" applyAlignment="1">
      <alignment vertical="center" wrapText="1"/>
    </xf>
    <xf numFmtId="0" fontId="27" fillId="43" borderId="16" xfId="0" applyFont="1" applyFill="1" applyBorder="1" applyAlignment="1">
      <alignment vertical="center" wrapText="1"/>
    </xf>
    <xf numFmtId="0" fontId="27" fillId="43" borderId="72" xfId="0" applyFont="1" applyFill="1" applyBorder="1" applyAlignment="1">
      <alignment vertical="center" wrapText="1"/>
    </xf>
    <xf numFmtId="1" fontId="42" fillId="43" borderId="18" xfId="0" applyNumberFormat="1" applyFont="1" applyFill="1" applyBorder="1" applyAlignment="1">
      <alignment horizontal="center" vertical="center" wrapText="1"/>
    </xf>
    <xf numFmtId="1" fontId="42" fillId="43" borderId="20" xfId="0" applyNumberFormat="1" applyFont="1" applyFill="1" applyBorder="1" applyAlignment="1">
      <alignment horizontal="center" vertical="center" wrapText="1"/>
    </xf>
    <xf numFmtId="1" fontId="42" fillId="43" borderId="19" xfId="0" applyNumberFormat="1" applyFont="1" applyFill="1" applyBorder="1" applyAlignment="1">
      <alignment horizontal="center" vertical="center" wrapText="1"/>
    </xf>
    <xf numFmtId="1" fontId="42" fillId="43" borderId="50" xfId="0" applyNumberFormat="1" applyFont="1" applyFill="1" applyBorder="1" applyAlignment="1">
      <alignment vertical="center" wrapText="1"/>
    </xf>
    <xf numFmtId="1" fontId="42" fillId="43" borderId="58" xfId="0" applyNumberFormat="1" applyFont="1" applyFill="1" applyBorder="1" applyAlignment="1">
      <alignment vertical="center" wrapText="1"/>
    </xf>
    <xf numFmtId="1" fontId="27" fillId="43" borderId="64" xfId="0" applyNumberFormat="1" applyFont="1" applyFill="1" applyBorder="1" applyAlignment="1">
      <alignment horizontal="center" vertical="center" wrapText="1"/>
    </xf>
    <xf numFmtId="1" fontId="27" fillId="43" borderId="57" xfId="0" applyNumberFormat="1" applyFont="1" applyFill="1" applyBorder="1" applyAlignment="1">
      <alignment horizontal="center" vertical="center" wrapText="1"/>
    </xf>
    <xf numFmtId="1" fontId="27" fillId="43" borderId="38" xfId="0" applyNumberFormat="1" applyFont="1" applyFill="1" applyBorder="1" applyAlignment="1">
      <alignment horizontal="center" vertical="center" wrapText="1"/>
    </xf>
    <xf numFmtId="1" fontId="27" fillId="43" borderId="73" xfId="0" applyNumberFormat="1" applyFont="1" applyFill="1" applyBorder="1" applyAlignment="1">
      <alignment horizontal="center" vertical="center" wrapText="1"/>
    </xf>
    <xf numFmtId="1" fontId="42" fillId="43" borderId="33" xfId="0" applyNumberFormat="1" applyFont="1" applyFill="1" applyBorder="1" applyAlignment="1">
      <alignment vertical="center" wrapText="1"/>
    </xf>
    <xf numFmtId="1" fontId="42" fillId="43" borderId="32" xfId="0" applyNumberFormat="1" applyFont="1" applyFill="1" applyBorder="1" applyAlignment="1">
      <alignment vertical="center" wrapText="1"/>
    </xf>
    <xf numFmtId="1" fontId="42" fillId="43" borderId="22" xfId="0" applyNumberFormat="1" applyFont="1" applyFill="1" applyBorder="1" applyAlignment="1">
      <alignment vertical="center" wrapText="1"/>
    </xf>
    <xf numFmtId="1" fontId="10" fillId="43" borderId="37" xfId="0" applyNumberFormat="1" applyFont="1" applyFill="1" applyBorder="1" applyAlignment="1">
      <alignment horizontal="center" vertical="center" wrapText="1"/>
    </xf>
    <xf numFmtId="1" fontId="10" fillId="43" borderId="47" xfId="0" applyNumberFormat="1" applyFont="1" applyFill="1" applyBorder="1" applyAlignment="1">
      <alignment horizontal="center" vertical="center" wrapText="1"/>
    </xf>
    <xf numFmtId="1" fontId="19" fillId="43" borderId="38" xfId="0" applyNumberFormat="1" applyFont="1" applyFill="1" applyBorder="1" applyAlignment="1">
      <alignment horizontal="center" vertical="center" wrapText="1"/>
    </xf>
    <xf numFmtId="1" fontId="19" fillId="43" borderId="46" xfId="0" applyNumberFormat="1" applyFont="1" applyFill="1" applyBorder="1" applyAlignment="1">
      <alignment horizontal="center" vertical="center" wrapText="1"/>
    </xf>
    <xf numFmtId="1" fontId="42" fillId="43" borderId="66" xfId="0" applyNumberFormat="1" applyFont="1" applyFill="1" applyBorder="1" applyAlignment="1">
      <alignment horizontal="center" vertical="center" wrapText="1"/>
    </xf>
    <xf numFmtId="1" fontId="42" fillId="43" borderId="67" xfId="0" applyNumberFormat="1" applyFont="1" applyFill="1" applyBorder="1" applyAlignment="1">
      <alignment horizontal="center" vertical="center" wrapText="1"/>
    </xf>
    <xf numFmtId="1" fontId="42" fillId="43" borderId="35" xfId="0" applyNumberFormat="1" applyFont="1" applyFill="1" applyBorder="1" applyAlignment="1">
      <alignment horizontal="center" vertical="center" wrapText="1"/>
    </xf>
    <xf numFmtId="1" fontId="42" fillId="43" borderId="34" xfId="0" applyNumberFormat="1" applyFont="1" applyFill="1" applyBorder="1" applyAlignment="1">
      <alignment horizontal="center" vertical="center" wrapText="1"/>
    </xf>
    <xf numFmtId="1" fontId="42" fillId="43" borderId="55" xfId="0" applyNumberFormat="1" applyFont="1" applyFill="1" applyBorder="1" applyAlignment="1">
      <alignment horizontal="center" vertical="center" wrapText="1"/>
    </xf>
    <xf numFmtId="1" fontId="42" fillId="43" borderId="62" xfId="0" applyNumberFormat="1" applyFont="1" applyFill="1" applyBorder="1" applyAlignment="1">
      <alignment horizontal="center" vertical="center" wrapText="1"/>
    </xf>
    <xf numFmtId="1" fontId="21" fillId="43" borderId="37" xfId="0" applyNumberFormat="1" applyFont="1" applyFill="1" applyBorder="1" applyAlignment="1">
      <alignment horizontal="center" vertical="center"/>
    </xf>
    <xf numFmtId="1" fontId="21" fillId="43" borderId="47" xfId="0" applyNumberFormat="1" applyFont="1" applyFill="1" applyBorder="1" applyAlignment="1">
      <alignment horizontal="center" vertical="center"/>
    </xf>
    <xf numFmtId="1" fontId="21" fillId="43" borderId="64" xfId="0" applyNumberFormat="1" applyFont="1" applyFill="1" applyBorder="1" applyAlignment="1">
      <alignment horizontal="center" vertical="center"/>
    </xf>
    <xf numFmtId="1" fontId="21" fillId="43" borderId="57" xfId="0" applyNumberFormat="1" applyFont="1" applyFill="1" applyBorder="1" applyAlignment="1">
      <alignment horizontal="center" vertical="center"/>
    </xf>
    <xf numFmtId="1" fontId="21" fillId="43" borderId="54" xfId="0" applyNumberFormat="1" applyFont="1" applyFill="1" applyBorder="1" applyAlignment="1">
      <alignment horizontal="center" vertical="center"/>
    </xf>
    <xf numFmtId="1" fontId="10" fillId="43" borderId="66" xfId="0" applyNumberFormat="1" applyFont="1" applyFill="1" applyBorder="1" applyAlignment="1">
      <alignment horizontal="center" vertical="center" wrapText="1"/>
    </xf>
    <xf numFmtId="1" fontId="10" fillId="43" borderId="67" xfId="0" applyNumberFormat="1" applyFont="1" applyFill="1" applyBorder="1" applyAlignment="1">
      <alignment horizontal="center" vertical="center" wrapText="1"/>
    </xf>
    <xf numFmtId="1" fontId="10" fillId="43" borderId="65" xfId="0" applyNumberFormat="1" applyFont="1" applyFill="1" applyBorder="1" applyAlignment="1">
      <alignment horizontal="center" vertical="center" wrapText="1"/>
    </xf>
    <xf numFmtId="1" fontId="19" fillId="43" borderId="65" xfId="0" applyNumberFormat="1" applyFont="1" applyFill="1" applyBorder="1" applyAlignment="1">
      <alignment horizontal="center" vertical="center" wrapText="1"/>
    </xf>
    <xf numFmtId="1" fontId="19" fillId="43" borderId="71" xfId="0" applyNumberFormat="1" applyFont="1" applyFill="1" applyBorder="1" applyAlignment="1">
      <alignment horizontal="center" vertical="center" wrapText="1"/>
    </xf>
    <xf numFmtId="1" fontId="18" fillId="43" borderId="30" xfId="0" applyNumberFormat="1" applyFont="1" applyFill="1" applyBorder="1" applyAlignment="1">
      <alignment horizontal="center" vertical="center" wrapText="1"/>
    </xf>
    <xf numFmtId="1" fontId="18" fillId="43" borderId="20" xfId="0" applyNumberFormat="1" applyFont="1" applyFill="1" applyBorder="1" applyAlignment="1">
      <alignment horizontal="center" vertical="center" wrapText="1"/>
    </xf>
    <xf numFmtId="1" fontId="40" fillId="43" borderId="37" xfId="0" applyNumberFormat="1" applyFont="1" applyFill="1" applyBorder="1" applyAlignment="1">
      <alignment horizontal="center" vertical="center" wrapText="1"/>
    </xf>
    <xf numFmtId="1" fontId="40" fillId="43" borderId="47" xfId="0" applyNumberFormat="1" applyFont="1" applyFill="1" applyBorder="1" applyAlignment="1">
      <alignment horizontal="center" vertical="center" wrapText="1"/>
    </xf>
    <xf numFmtId="1" fontId="40" fillId="43" borderId="38" xfId="0" applyNumberFormat="1" applyFont="1" applyFill="1" applyBorder="1" applyAlignment="1">
      <alignment horizontal="center" vertical="center" wrapText="1"/>
    </xf>
    <xf numFmtId="1" fontId="40" fillId="43" borderId="46" xfId="0" applyNumberFormat="1" applyFont="1" applyFill="1" applyBorder="1" applyAlignment="1">
      <alignment horizontal="center" vertical="center" wrapText="1"/>
    </xf>
    <xf numFmtId="1" fontId="43" fillId="43" borderId="66" xfId="0" applyNumberFormat="1" applyFont="1" applyFill="1" applyBorder="1" applyAlignment="1">
      <alignment horizontal="center" vertical="center" wrapText="1"/>
    </xf>
    <xf numFmtId="1" fontId="43" fillId="43" borderId="67" xfId="0" applyNumberFormat="1" applyFont="1" applyFill="1" applyBorder="1" applyAlignment="1">
      <alignment horizontal="center" vertical="center" wrapText="1"/>
    </xf>
    <xf numFmtId="1" fontId="43" fillId="43" borderId="18" xfId="0" applyNumberFormat="1" applyFont="1" applyFill="1" applyBorder="1" applyAlignment="1">
      <alignment vertical="center" wrapText="1"/>
    </xf>
    <xf numFmtId="1" fontId="43" fillId="43" borderId="31" xfId="0" applyNumberFormat="1" applyFont="1" applyFill="1" applyBorder="1" applyAlignment="1">
      <alignment vertical="center" wrapText="1"/>
    </xf>
    <xf numFmtId="1" fontId="43" fillId="43" borderId="30" xfId="0" applyNumberFormat="1" applyFont="1" applyFill="1" applyBorder="1" applyAlignment="1">
      <alignment horizontal="center" vertical="center" wrapText="1"/>
    </xf>
    <xf numFmtId="1" fontId="43" fillId="43" borderId="20" xfId="0" applyNumberFormat="1" applyFont="1" applyFill="1" applyBorder="1" applyAlignment="1">
      <alignment horizontal="center" vertical="center" wrapText="1"/>
    </xf>
    <xf numFmtId="1" fontId="43" fillId="43" borderId="18" xfId="0" applyNumberFormat="1" applyFont="1" applyFill="1" applyBorder="1" applyAlignment="1">
      <alignment horizontal="center" vertical="center" wrapText="1"/>
    </xf>
    <xf numFmtId="1" fontId="43" fillId="43" borderId="31" xfId="0" applyNumberFormat="1" applyFont="1" applyFill="1" applyBorder="1" applyAlignment="1">
      <alignment horizontal="center" vertical="center" wrapText="1"/>
    </xf>
    <xf numFmtId="1" fontId="42" fillId="43" borderId="18" xfId="0" applyNumberFormat="1" applyFont="1" applyFill="1" applyBorder="1" applyAlignment="1">
      <alignment vertical="center" wrapText="1"/>
    </xf>
    <xf numFmtId="1" fontId="42" fillId="43" borderId="19" xfId="0" applyNumberFormat="1" applyFont="1" applyFill="1" applyBorder="1" applyAlignment="1">
      <alignment vertical="center" wrapText="1"/>
    </xf>
    <xf numFmtId="1" fontId="42" fillId="43" borderId="30" xfId="0" applyNumberFormat="1" applyFont="1" applyFill="1" applyBorder="1" applyAlignment="1">
      <alignment vertical="center" wrapText="1"/>
    </xf>
    <xf numFmtId="1" fontId="42" fillId="43" borderId="20" xfId="0" applyNumberFormat="1" applyFont="1" applyFill="1" applyBorder="1" applyAlignment="1">
      <alignment vertical="center" wrapText="1"/>
    </xf>
    <xf numFmtId="1" fontId="42" fillId="43" borderId="31" xfId="0" applyNumberFormat="1" applyFont="1" applyFill="1" applyBorder="1" applyAlignment="1">
      <alignment vertical="center" wrapText="1"/>
    </xf>
    <xf numFmtId="1" fontId="42" fillId="43" borderId="51" xfId="0" applyNumberFormat="1" applyFont="1" applyFill="1" applyBorder="1" applyAlignment="1">
      <alignment vertical="center" wrapText="1"/>
    </xf>
    <xf numFmtId="1" fontId="40" fillId="43" borderId="68" xfId="0" applyNumberFormat="1" applyFont="1" applyFill="1" applyBorder="1" applyAlignment="1">
      <alignment horizontal="center" vertical="center" wrapText="1"/>
    </xf>
    <xf numFmtId="1" fontId="40" fillId="43" borderId="65" xfId="0" applyNumberFormat="1" applyFont="1" applyFill="1" applyBorder="1" applyAlignment="1">
      <alignment horizontal="center" vertical="center" wrapText="1"/>
    </xf>
    <xf numFmtId="1" fontId="40" fillId="43" borderId="67" xfId="0" applyNumberFormat="1" applyFont="1" applyFill="1" applyBorder="1" applyAlignment="1">
      <alignment horizontal="center" vertical="center" wrapText="1"/>
    </xf>
    <xf numFmtId="1" fontId="40" fillId="43" borderId="71" xfId="0" applyNumberFormat="1" applyFont="1" applyFill="1" applyBorder="1" applyAlignment="1">
      <alignment horizontal="center" vertical="center" wrapText="1"/>
    </xf>
    <xf numFmtId="1" fontId="42" fillId="43" borderId="36" xfId="0" applyNumberFormat="1" applyFont="1" applyFill="1" applyBorder="1" applyAlignment="1">
      <alignment vertical="center" wrapText="1"/>
    </xf>
    <xf numFmtId="1" fontId="42" fillId="43" borderId="34" xfId="0" applyNumberFormat="1" applyFont="1" applyFill="1" applyBorder="1" applyAlignment="1">
      <alignment vertical="center" wrapText="1"/>
    </xf>
    <xf numFmtId="1" fontId="42" fillId="43" borderId="35" xfId="0" applyNumberFormat="1" applyFont="1" applyFill="1" applyBorder="1" applyAlignment="1">
      <alignment vertical="center" wrapText="1"/>
    </xf>
    <xf numFmtId="1" fontId="42" fillId="43" borderId="39" xfId="0" applyNumberFormat="1" applyFont="1" applyFill="1" applyBorder="1" applyAlignment="1">
      <alignment vertical="center" wrapText="1"/>
    </xf>
    <xf numFmtId="1" fontId="42" fillId="43" borderId="48" xfId="0" applyNumberFormat="1" applyFont="1" applyFill="1" applyBorder="1" applyAlignment="1">
      <alignment horizontal="center" vertical="center" wrapText="1"/>
    </xf>
    <xf numFmtId="1" fontId="42" fillId="43" borderId="49" xfId="0" applyNumberFormat="1" applyFont="1" applyFill="1" applyBorder="1" applyAlignment="1">
      <alignment horizontal="center" vertical="center" wrapText="1"/>
    </xf>
    <xf numFmtId="1" fontId="42" fillId="43" borderId="50" xfId="0" applyNumberFormat="1" applyFont="1" applyFill="1" applyBorder="1" applyAlignment="1">
      <alignment horizontal="center" vertical="center" wrapText="1"/>
    </xf>
    <xf numFmtId="1" fontId="42" fillId="43" borderId="51" xfId="0" applyNumberFormat="1" applyFont="1" applyFill="1" applyBorder="1" applyAlignment="1">
      <alignment horizontal="center" vertical="center" wrapText="1"/>
    </xf>
    <xf numFmtId="1" fontId="10" fillId="43" borderId="74" xfId="0" applyNumberFormat="1" applyFont="1" applyFill="1" applyBorder="1" applyAlignment="1">
      <alignment horizontal="center" vertical="center" wrapText="1"/>
    </xf>
    <xf numFmtId="1" fontId="10" fillId="43" borderId="47" xfId="0" applyNumberFormat="1" applyFont="1" applyFill="1" applyBorder="1" applyAlignment="1">
      <alignment horizontal="center" vertical="center" wrapText="1"/>
    </xf>
    <xf numFmtId="1" fontId="42" fillId="43" borderId="30" xfId="0" applyNumberFormat="1" applyFont="1" applyFill="1" applyBorder="1" applyAlignment="1">
      <alignment horizontal="center" vertical="center" wrapText="1"/>
    </xf>
    <xf numFmtId="1" fontId="42" fillId="43" borderId="31" xfId="0" applyNumberFormat="1" applyFont="1" applyFill="1" applyBorder="1" applyAlignment="1">
      <alignment horizontal="center" vertical="center" wrapText="1"/>
    </xf>
    <xf numFmtId="1" fontId="42" fillId="43" borderId="66" xfId="0" applyNumberFormat="1" applyFont="1" applyFill="1" applyBorder="1" applyAlignment="1">
      <alignment vertical="center" wrapText="1"/>
    </xf>
    <xf numFmtId="1" fontId="42" fillId="43" borderId="67" xfId="0" applyNumberFormat="1" applyFont="1" applyFill="1" applyBorder="1" applyAlignment="1">
      <alignment vertical="center" wrapText="1"/>
    </xf>
    <xf numFmtId="1" fontId="42" fillId="43" borderId="55" xfId="0" applyNumberFormat="1" applyFont="1" applyFill="1" applyBorder="1" applyAlignment="1">
      <alignment vertical="center" wrapText="1"/>
    </xf>
    <xf numFmtId="1" fontId="42" fillId="43" borderId="62" xfId="0" applyNumberFormat="1" applyFont="1" applyFill="1" applyBorder="1" applyAlignment="1">
      <alignment vertical="center" wrapText="1"/>
    </xf>
    <xf numFmtId="0" fontId="10" fillId="43" borderId="37" xfId="0" applyFont="1" applyFill="1" applyBorder="1" applyAlignment="1">
      <alignment horizontal="center" wrapText="1"/>
    </xf>
    <xf numFmtId="0" fontId="10" fillId="43" borderId="46" xfId="0" applyFont="1" applyFill="1" applyBorder="1" applyAlignment="1">
      <alignment horizontal="center" wrapText="1"/>
    </xf>
    <xf numFmtId="0" fontId="10" fillId="43" borderId="47" xfId="0" applyFont="1" applyFill="1" applyBorder="1" applyAlignment="1">
      <alignment horizontal="center" wrapText="1"/>
    </xf>
    <xf numFmtId="0" fontId="10" fillId="43" borderId="37" xfId="0" applyFont="1" applyFill="1" applyBorder="1" applyAlignment="1">
      <alignment horizontal="center" vertical="center" wrapText="1"/>
    </xf>
    <xf numFmtId="0" fontId="10" fillId="43" borderId="46" xfId="0" applyFont="1" applyFill="1" applyBorder="1" applyAlignment="1">
      <alignment horizontal="center" vertical="center" wrapText="1"/>
    </xf>
    <xf numFmtId="0" fontId="10" fillId="43" borderId="47" xfId="0" applyFont="1" applyFill="1" applyBorder="1" applyAlignment="1">
      <alignment horizontal="center" vertical="center" wrapText="1"/>
    </xf>
    <xf numFmtId="0" fontId="48" fillId="43" borderId="37" xfId="0" applyFont="1" applyFill="1" applyBorder="1" applyAlignment="1">
      <alignment horizontal="center" vertical="center" wrapText="1"/>
    </xf>
    <xf numFmtId="0" fontId="48" fillId="43" borderId="47" xfId="0" applyFont="1" applyFill="1" applyBorder="1" applyAlignment="1">
      <alignment horizontal="center" vertical="center" wrapText="1"/>
    </xf>
    <xf numFmtId="0" fontId="48" fillId="43" borderId="75" xfId="0" applyFont="1" applyFill="1" applyBorder="1" applyAlignment="1">
      <alignment horizontal="center" vertical="center" wrapText="1"/>
    </xf>
    <xf numFmtId="0" fontId="40" fillId="43" borderId="37" xfId="0" applyFont="1" applyFill="1" applyBorder="1" applyAlignment="1">
      <alignment horizontal="center" vertical="center" wrapText="1"/>
    </xf>
    <xf numFmtId="0" fontId="40" fillId="43" borderId="47" xfId="0" applyFont="1" applyFill="1" applyBorder="1" applyAlignment="1">
      <alignment horizontal="center" vertical="center" wrapText="1"/>
    </xf>
    <xf numFmtId="0" fontId="27" fillId="45" borderId="50" xfId="0" applyFont="1" applyFill="1" applyBorder="1" applyAlignment="1">
      <alignment horizontal="center" vertical="center" wrapText="1"/>
    </xf>
    <xf numFmtId="0" fontId="27" fillId="45" borderId="51" xfId="0" applyFont="1" applyFill="1" applyBorder="1" applyAlignment="1">
      <alignment horizontal="center" vertical="center" wrapText="1"/>
    </xf>
    <xf numFmtId="0" fontId="10" fillId="45" borderId="54" xfId="0" applyFont="1" applyFill="1" applyBorder="1" applyAlignment="1">
      <alignment horizontal="center" vertical="center" wrapText="1"/>
    </xf>
    <xf numFmtId="0" fontId="10" fillId="45" borderId="47" xfId="0" applyFont="1" applyFill="1" applyBorder="1" applyAlignment="1">
      <alignment horizontal="center" vertical="center" wrapText="1"/>
    </xf>
    <xf numFmtId="0" fontId="10" fillId="42" borderId="74" xfId="0" applyFont="1" applyFill="1" applyBorder="1" applyAlignment="1">
      <alignment horizontal="center" wrapText="1"/>
    </xf>
    <xf numFmtId="0" fontId="44" fillId="45" borderId="18" xfId="0" applyFont="1" applyFill="1" applyBorder="1" applyAlignment="1">
      <alignment horizontal="center" vertical="center" wrapText="1"/>
    </xf>
    <xf numFmtId="0" fontId="44" fillId="45" borderId="31" xfId="0" applyFont="1" applyFill="1" applyBorder="1" applyAlignment="1">
      <alignment horizontal="center" vertical="center" wrapText="1"/>
    </xf>
    <xf numFmtId="0" fontId="27" fillId="42" borderId="37" xfId="0" applyFont="1" applyFill="1" applyBorder="1" applyAlignment="1">
      <alignment horizontal="center" vertical="center" wrapText="1"/>
    </xf>
    <xf numFmtId="0" fontId="27" fillId="42" borderId="46" xfId="0" applyFont="1" applyFill="1" applyBorder="1" applyAlignment="1">
      <alignment horizontal="center" vertical="center" wrapText="1"/>
    </xf>
    <xf numFmtId="0" fontId="27" fillId="42" borderId="47" xfId="0" applyFont="1" applyFill="1" applyBorder="1" applyAlignment="1">
      <alignment horizontal="center" vertical="center" wrapText="1"/>
    </xf>
    <xf numFmtId="0" fontId="27" fillId="45" borderId="54" xfId="0" applyFont="1" applyFill="1" applyBorder="1" applyAlignment="1">
      <alignment horizontal="center" vertical="center" wrapText="1"/>
    </xf>
    <xf numFmtId="0" fontId="27" fillId="45" borderId="46" xfId="0" applyFont="1" applyFill="1" applyBorder="1" applyAlignment="1">
      <alignment horizontal="center" vertical="center" wrapText="1"/>
    </xf>
    <xf numFmtId="1" fontId="27" fillId="0" borderId="43" xfId="0" applyNumberFormat="1" applyFont="1" applyFill="1" applyBorder="1" applyAlignment="1">
      <alignment horizontal="center" vertical="center" wrapText="1"/>
    </xf>
    <xf numFmtId="1" fontId="27" fillId="0" borderId="60" xfId="0" applyNumberFormat="1" applyFont="1" applyFill="1" applyBorder="1" applyAlignment="1">
      <alignment horizontal="center" vertical="center" wrapText="1"/>
    </xf>
    <xf numFmtId="1" fontId="27" fillId="0" borderId="23" xfId="0" applyNumberFormat="1" applyFont="1" applyFill="1" applyBorder="1" applyAlignment="1">
      <alignment horizontal="center" vertical="center" wrapText="1"/>
    </xf>
    <xf numFmtId="1" fontId="27" fillId="0" borderId="24" xfId="0" applyNumberFormat="1" applyFont="1" applyFill="1" applyBorder="1" applyAlignment="1">
      <alignment horizontal="center" vertical="center" wrapText="1"/>
    </xf>
    <xf numFmtId="49" fontId="27" fillId="33" borderId="43" xfId="0" applyNumberFormat="1" applyFont="1" applyFill="1" applyBorder="1" applyAlignment="1">
      <alignment horizontal="center" vertical="center" wrapText="1"/>
    </xf>
    <xf numFmtId="49" fontId="27" fillId="33" borderId="60" xfId="0" applyNumberFormat="1" applyFont="1" applyFill="1" applyBorder="1" applyAlignment="1">
      <alignment horizontal="center" vertical="center" wrapText="1"/>
    </xf>
    <xf numFmtId="49" fontId="27" fillId="33" borderId="23" xfId="0" applyNumberFormat="1" applyFont="1" applyFill="1" applyBorder="1" applyAlignment="1">
      <alignment horizontal="center" vertical="center" wrapText="1"/>
    </xf>
    <xf numFmtId="49" fontId="27" fillId="33" borderId="24" xfId="0" applyNumberFormat="1" applyFont="1" applyFill="1" applyBorder="1" applyAlignment="1">
      <alignment horizontal="center" vertical="center" wrapText="1"/>
    </xf>
    <xf numFmtId="49" fontId="27" fillId="33" borderId="67" xfId="0" applyNumberFormat="1" applyFont="1" applyFill="1" applyBorder="1" applyAlignment="1">
      <alignment horizontal="center" vertical="center" wrapText="1"/>
    </xf>
    <xf numFmtId="49" fontId="27" fillId="33" borderId="55" xfId="0" applyNumberFormat="1" applyFont="1" applyFill="1" applyBorder="1" applyAlignment="1">
      <alignment horizontal="center" vertical="center" wrapText="1"/>
    </xf>
    <xf numFmtId="49" fontId="27" fillId="33" borderId="49" xfId="0" applyNumberFormat="1" applyFont="1" applyFill="1" applyBorder="1" applyAlignment="1">
      <alignment horizontal="center" vertical="center" wrapText="1"/>
    </xf>
    <xf numFmtId="49" fontId="27" fillId="33" borderId="50" xfId="0" applyNumberFormat="1" applyFont="1" applyFill="1" applyBorder="1" applyAlignment="1">
      <alignment horizontal="center" vertical="center" wrapText="1"/>
    </xf>
    <xf numFmtId="1" fontId="27" fillId="44" borderId="37" xfId="0" applyNumberFormat="1" applyFont="1" applyFill="1" applyBorder="1" applyAlignment="1">
      <alignment horizontal="center" vertical="center" wrapText="1"/>
    </xf>
    <xf numFmtId="1" fontId="27" fillId="44" borderId="47" xfId="0" applyNumberFormat="1" applyFont="1" applyFill="1" applyBorder="1" applyAlignment="1">
      <alignment horizontal="center" vertical="center" wrapText="1"/>
    </xf>
    <xf numFmtId="0" fontId="27" fillId="42" borderId="10" xfId="0" applyFont="1" applyFill="1" applyBorder="1" applyAlignment="1">
      <alignment horizontal="center" vertical="center" wrapText="1"/>
    </xf>
    <xf numFmtId="0" fontId="27" fillId="42" borderId="33" xfId="0" applyFont="1" applyFill="1" applyBorder="1" applyAlignment="1">
      <alignment horizontal="center" vertical="center" wrapText="1"/>
    </xf>
    <xf numFmtId="0" fontId="27" fillId="42" borderId="17" xfId="0" applyFont="1" applyFill="1" applyBorder="1" applyAlignment="1">
      <alignment horizontal="center" vertical="center" wrapText="1"/>
    </xf>
    <xf numFmtId="0" fontId="27" fillId="43" borderId="18" xfId="0" applyFont="1" applyFill="1" applyBorder="1" applyAlignment="1">
      <alignment horizontal="center" vertical="center" wrapText="1"/>
    </xf>
    <xf numFmtId="0" fontId="27" fillId="43" borderId="20" xfId="0" applyFont="1" applyFill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0" fontId="40" fillId="0" borderId="60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wrapText="1"/>
    </xf>
    <xf numFmtId="0" fontId="27" fillId="45" borderId="64" xfId="0" applyFont="1" applyFill="1" applyBorder="1" applyAlignment="1">
      <alignment horizontal="center" vertical="center" wrapText="1"/>
    </xf>
    <xf numFmtId="0" fontId="27" fillId="45" borderId="73" xfId="0" applyFont="1" applyFill="1" applyBorder="1" applyAlignment="1">
      <alignment horizontal="center" vertical="center" wrapText="1"/>
    </xf>
    <xf numFmtId="0" fontId="27" fillId="33" borderId="46" xfId="0" applyFont="1" applyFill="1" applyBorder="1" applyAlignment="1">
      <alignment vertical="center" wrapText="1"/>
    </xf>
    <xf numFmtId="49" fontId="27" fillId="33" borderId="53" xfId="0" applyNumberFormat="1" applyFont="1" applyFill="1" applyBorder="1" applyAlignment="1">
      <alignment horizontal="center" vertical="center" wrapText="1"/>
    </xf>
    <xf numFmtId="49" fontId="27" fillId="33" borderId="76" xfId="0" applyNumberFormat="1" applyFont="1" applyFill="1" applyBorder="1" applyAlignment="1">
      <alignment horizontal="center" vertical="center" wrapText="1"/>
    </xf>
    <xf numFmtId="1" fontId="27" fillId="0" borderId="42" xfId="0" applyNumberFormat="1" applyFont="1" applyFill="1" applyBorder="1" applyAlignment="1">
      <alignment horizontal="center" vertical="center" wrapText="1"/>
    </xf>
    <xf numFmtId="1" fontId="27" fillId="0" borderId="52" xfId="0" applyNumberFormat="1" applyFont="1" applyFill="1" applyBorder="1" applyAlignment="1">
      <alignment horizontal="center" vertical="center" wrapText="1"/>
    </xf>
    <xf numFmtId="1" fontId="27" fillId="0" borderId="37" xfId="0" applyNumberFormat="1" applyFont="1" applyFill="1" applyBorder="1" applyAlignment="1">
      <alignment horizontal="center" vertical="center" wrapText="1"/>
    </xf>
    <xf numFmtId="1" fontId="27" fillId="0" borderId="47" xfId="0" applyNumberFormat="1" applyFont="1" applyFill="1" applyBorder="1" applyAlignment="1">
      <alignment horizontal="center" vertical="center" wrapText="1"/>
    </xf>
    <xf numFmtId="1" fontId="27" fillId="44" borderId="46" xfId="0" applyNumberFormat="1" applyFont="1" applyFill="1" applyBorder="1" applyAlignment="1">
      <alignment horizontal="center" vertical="center" wrapText="1"/>
    </xf>
    <xf numFmtId="0" fontId="27" fillId="43" borderId="40" xfId="0" applyFont="1" applyFill="1" applyBorder="1" applyAlignment="1">
      <alignment horizontal="center" vertical="center" wrapText="1"/>
    </xf>
    <xf numFmtId="0" fontId="27" fillId="43" borderId="11" xfId="0" applyFont="1" applyFill="1" applyBorder="1" applyAlignment="1">
      <alignment horizontal="center" vertical="center" wrapText="1"/>
    </xf>
    <xf numFmtId="0" fontId="27" fillId="43" borderId="77" xfId="0" applyFont="1" applyFill="1" applyBorder="1" applyAlignment="1">
      <alignment horizontal="center" vertical="center" wrapText="1"/>
    </xf>
    <xf numFmtId="0" fontId="27" fillId="43" borderId="41" xfId="0" applyFont="1" applyFill="1" applyBorder="1" applyAlignment="1">
      <alignment horizontal="center" vertical="center" wrapText="1"/>
    </xf>
    <xf numFmtId="0" fontId="27" fillId="42" borderId="40" xfId="0" applyFont="1" applyFill="1" applyBorder="1" applyAlignment="1">
      <alignment horizontal="center" vertical="center" wrapText="1"/>
    </xf>
    <xf numFmtId="0" fontId="27" fillId="42" borderId="11" xfId="0" applyFont="1" applyFill="1" applyBorder="1" applyAlignment="1">
      <alignment horizontal="center" vertical="center" wrapText="1"/>
    </xf>
    <xf numFmtId="0" fontId="27" fillId="42" borderId="77" xfId="0" applyFont="1" applyFill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1" fontId="27" fillId="44" borderId="54" xfId="0" applyNumberFormat="1" applyFont="1" applyFill="1" applyBorder="1" applyAlignment="1">
      <alignment horizontal="center" vertical="center" wrapText="1"/>
    </xf>
    <xf numFmtId="1" fontId="27" fillId="44" borderId="38" xfId="0" applyNumberFormat="1" applyFont="1" applyFill="1" applyBorder="1" applyAlignment="1">
      <alignment horizontal="center" vertical="center" wrapText="1"/>
    </xf>
    <xf numFmtId="0" fontId="27" fillId="45" borderId="37" xfId="0" applyFont="1" applyFill="1" applyBorder="1" applyAlignment="1">
      <alignment horizontal="center" vertical="center" wrapText="1"/>
    </xf>
    <xf numFmtId="0" fontId="27" fillId="45" borderId="38" xfId="0" applyFont="1" applyFill="1" applyBorder="1" applyAlignment="1">
      <alignment horizontal="center" vertical="center" wrapText="1"/>
    </xf>
    <xf numFmtId="0" fontId="27" fillId="43" borderId="19" xfId="0" applyFont="1" applyFill="1" applyBorder="1" applyAlignment="1">
      <alignment horizontal="center" vertical="center" wrapText="1"/>
    </xf>
    <xf numFmtId="1" fontId="27" fillId="42" borderId="30" xfId="0" applyNumberFormat="1" applyFont="1" applyFill="1" applyBorder="1" applyAlignment="1">
      <alignment horizontal="center" vertical="center" wrapText="1"/>
    </xf>
    <xf numFmtId="1" fontId="27" fillId="42" borderId="20" xfId="0" applyNumberFormat="1" applyFont="1" applyFill="1" applyBorder="1" applyAlignment="1">
      <alignment horizontal="center" vertical="center" wrapText="1"/>
    </xf>
    <xf numFmtId="1" fontId="27" fillId="42" borderId="18" xfId="0" applyNumberFormat="1" applyFont="1" applyFill="1" applyBorder="1" applyAlignment="1">
      <alignment horizontal="center" vertical="center" wrapText="1"/>
    </xf>
    <xf numFmtId="1" fontId="27" fillId="42" borderId="31" xfId="0" applyNumberFormat="1" applyFont="1" applyFill="1" applyBorder="1" applyAlignment="1">
      <alignment horizontal="center" vertical="center" wrapText="1"/>
    </xf>
    <xf numFmtId="0" fontId="27" fillId="43" borderId="31" xfId="0" applyFont="1" applyFill="1" applyBorder="1" applyAlignment="1">
      <alignment horizontal="center" vertical="center" wrapText="1"/>
    </xf>
    <xf numFmtId="1" fontId="27" fillId="42" borderId="19" xfId="0" applyNumberFormat="1" applyFont="1" applyFill="1" applyBorder="1" applyAlignment="1">
      <alignment horizontal="center" vertical="center" wrapText="1"/>
    </xf>
    <xf numFmtId="177" fontId="27" fillId="33" borderId="26" xfId="0" applyNumberFormat="1" applyFont="1" applyFill="1" applyBorder="1" applyAlignment="1">
      <alignment horizontal="center" vertical="center" wrapText="1"/>
    </xf>
    <xf numFmtId="177" fontId="27" fillId="33" borderId="25" xfId="0" applyNumberFormat="1" applyFont="1" applyFill="1" applyBorder="1" applyAlignment="1">
      <alignment horizontal="center" vertical="center" wrapText="1"/>
    </xf>
    <xf numFmtId="1" fontId="27" fillId="0" borderId="26" xfId="0" applyNumberFormat="1" applyFont="1" applyFill="1" applyBorder="1" applyAlignment="1">
      <alignment horizontal="center" vertical="center" wrapText="1"/>
    </xf>
    <xf numFmtId="1" fontId="27" fillId="0" borderId="25" xfId="0" applyNumberFormat="1" applyFont="1" applyFill="1" applyBorder="1" applyAlignment="1">
      <alignment horizontal="center" vertical="center" wrapText="1"/>
    </xf>
    <xf numFmtId="1" fontId="27" fillId="44" borderId="26" xfId="0" applyNumberFormat="1" applyFont="1" applyFill="1" applyBorder="1" applyAlignment="1">
      <alignment horizontal="center" vertical="center" wrapText="1"/>
    </xf>
    <xf numFmtId="1" fontId="27" fillId="44" borderId="25" xfId="0" applyNumberFormat="1" applyFont="1" applyFill="1" applyBorder="1" applyAlignment="1">
      <alignment horizontal="center" vertical="center" wrapText="1"/>
    </xf>
    <xf numFmtId="177" fontId="27" fillId="33" borderId="32" xfId="0" applyNumberFormat="1" applyFont="1" applyFill="1" applyBorder="1" applyAlignment="1">
      <alignment horizontal="center" vertical="center" wrapText="1"/>
    </xf>
    <xf numFmtId="177" fontId="27" fillId="33" borderId="33" xfId="0" applyNumberFormat="1" applyFont="1" applyFill="1" applyBorder="1" applyAlignment="1">
      <alignment horizontal="center" vertical="center" wrapText="1"/>
    </xf>
    <xf numFmtId="1" fontId="27" fillId="44" borderId="32" xfId="0" applyNumberFormat="1" applyFont="1" applyFill="1" applyBorder="1" applyAlignment="1">
      <alignment horizontal="center" vertical="center" wrapText="1"/>
    </xf>
    <xf numFmtId="1" fontId="27" fillId="44" borderId="18" xfId="0" applyNumberFormat="1" applyFont="1" applyFill="1" applyBorder="1" applyAlignment="1">
      <alignment horizontal="center" vertical="center" wrapText="1"/>
    </xf>
    <xf numFmtId="1" fontId="27" fillId="44" borderId="20" xfId="0" applyNumberFormat="1" applyFont="1" applyFill="1" applyBorder="1" applyAlignment="1">
      <alignment horizontal="center" vertical="center" wrapText="1"/>
    </xf>
    <xf numFmtId="1" fontId="27" fillId="44" borderId="33" xfId="0" applyNumberFormat="1" applyFont="1" applyFill="1" applyBorder="1" applyAlignment="1">
      <alignment horizontal="center" vertical="center" wrapText="1"/>
    </xf>
    <xf numFmtId="1" fontId="27" fillId="44" borderId="30" xfId="0" applyNumberFormat="1" applyFont="1" applyFill="1" applyBorder="1" applyAlignment="1">
      <alignment horizontal="center" vertical="center" wrapText="1"/>
    </xf>
    <xf numFmtId="1" fontId="27" fillId="44" borderId="31" xfId="0" applyNumberFormat="1" applyFont="1" applyFill="1" applyBorder="1" applyAlignment="1">
      <alignment horizontal="center" vertical="center" wrapText="1"/>
    </xf>
    <xf numFmtId="0" fontId="27" fillId="45" borderId="33" xfId="0" applyFont="1" applyFill="1" applyBorder="1" applyAlignment="1">
      <alignment horizontal="center" vertical="center" wrapText="1"/>
    </xf>
    <xf numFmtId="0" fontId="27" fillId="45" borderId="22" xfId="0" applyFont="1" applyFill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45" borderId="26" xfId="0" applyFont="1" applyFill="1" applyBorder="1" applyAlignment="1">
      <alignment horizontal="center" vertical="center" wrapText="1"/>
    </xf>
    <xf numFmtId="0" fontId="27" fillId="45" borderId="32" xfId="0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left" vertical="center" wrapText="1"/>
    </xf>
    <xf numFmtId="0" fontId="27" fillId="33" borderId="22" xfId="0" applyFont="1" applyFill="1" applyBorder="1" applyAlignment="1">
      <alignment horizontal="left" vertical="center" wrapText="1"/>
    </xf>
    <xf numFmtId="0" fontId="27" fillId="33" borderId="25" xfId="0" applyFont="1" applyFill="1" applyBorder="1" applyAlignment="1">
      <alignment horizontal="left" vertical="center" wrapText="1"/>
    </xf>
    <xf numFmtId="0" fontId="27" fillId="42" borderId="65" xfId="0" applyFont="1" applyFill="1" applyBorder="1" applyAlignment="1">
      <alignment horizontal="center" vertical="center" wrapText="1"/>
    </xf>
    <xf numFmtId="0" fontId="27" fillId="42" borderId="18" xfId="0" applyFont="1" applyFill="1" applyBorder="1" applyAlignment="1">
      <alignment horizontal="center" vertical="center" wrapText="1"/>
    </xf>
    <xf numFmtId="0" fontId="27" fillId="42" borderId="19" xfId="0" applyFont="1" applyFill="1" applyBorder="1" applyAlignment="1">
      <alignment horizontal="center" vertical="center" wrapText="1"/>
    </xf>
    <xf numFmtId="0" fontId="27" fillId="42" borderId="16" xfId="0" applyFont="1" applyFill="1" applyBorder="1" applyAlignment="1">
      <alignment horizontal="center" vertical="center" wrapText="1"/>
    </xf>
    <xf numFmtId="0" fontId="27" fillId="45" borderId="30" xfId="0" applyFont="1" applyFill="1" applyBorder="1" applyAlignment="1">
      <alignment horizontal="center" vertical="center" wrapText="1"/>
    </xf>
    <xf numFmtId="0" fontId="27" fillId="45" borderId="20" xfId="0" applyFont="1" applyFill="1" applyBorder="1" applyAlignment="1">
      <alignment horizontal="center" vertical="center" wrapText="1"/>
    </xf>
    <xf numFmtId="0" fontId="27" fillId="45" borderId="18" xfId="0" applyFont="1" applyFill="1" applyBorder="1" applyAlignment="1">
      <alignment horizontal="center" vertical="center" wrapText="1"/>
    </xf>
    <xf numFmtId="1" fontId="27" fillId="44" borderId="19" xfId="0" applyNumberFormat="1" applyFont="1" applyFill="1" applyBorder="1" applyAlignment="1">
      <alignment horizontal="center" vertical="center" wrapText="1"/>
    </xf>
    <xf numFmtId="0" fontId="27" fillId="45" borderId="19" xfId="0" applyFont="1" applyFill="1" applyBorder="1" applyAlignment="1">
      <alignment horizontal="center" vertical="center" wrapText="1"/>
    </xf>
    <xf numFmtId="0" fontId="27" fillId="33" borderId="30" xfId="0" applyFont="1" applyFill="1" applyBorder="1" applyAlignment="1">
      <alignment horizontal="center" vertical="center" wrapText="1"/>
    </xf>
    <xf numFmtId="0" fontId="27" fillId="33" borderId="31" xfId="0" applyFont="1" applyFill="1" applyBorder="1" applyAlignment="1">
      <alignment horizontal="center" vertical="center" wrapText="1"/>
    </xf>
    <xf numFmtId="177" fontId="27" fillId="33" borderId="36" xfId="0" applyNumberFormat="1" applyFont="1" applyFill="1" applyBorder="1" applyAlignment="1">
      <alignment horizontal="center" vertical="center" wrapText="1"/>
    </xf>
    <xf numFmtId="177" fontId="27" fillId="33" borderId="39" xfId="0" applyNumberFormat="1" applyFont="1" applyFill="1" applyBorder="1" applyAlignment="1">
      <alignment horizontal="center" vertical="center" wrapText="1"/>
    </xf>
    <xf numFmtId="177" fontId="27" fillId="33" borderId="30" xfId="0" applyNumberFormat="1" applyFont="1" applyFill="1" applyBorder="1" applyAlignment="1">
      <alignment horizontal="center" vertical="center" wrapText="1"/>
    </xf>
    <xf numFmtId="177" fontId="27" fillId="33" borderId="31" xfId="0" applyNumberFormat="1" applyFont="1" applyFill="1" applyBorder="1" applyAlignment="1">
      <alignment horizontal="center" vertical="center" wrapText="1"/>
    </xf>
    <xf numFmtId="177" fontId="27" fillId="33" borderId="20" xfId="0" applyNumberFormat="1" applyFont="1" applyFill="1" applyBorder="1" applyAlignment="1">
      <alignment horizontal="center" vertical="center" wrapText="1"/>
    </xf>
    <xf numFmtId="177" fontId="27" fillId="33" borderId="18" xfId="0" applyNumberFormat="1" applyFont="1" applyFill="1" applyBorder="1" applyAlignment="1">
      <alignment horizontal="center" vertical="center" wrapText="1"/>
    </xf>
    <xf numFmtId="1" fontId="27" fillId="0" borderId="30" xfId="0" applyNumberFormat="1" applyFont="1" applyFill="1" applyBorder="1" applyAlignment="1">
      <alignment horizontal="center" vertical="center" wrapText="1"/>
    </xf>
    <xf numFmtId="1" fontId="27" fillId="0" borderId="31" xfId="0" applyNumberFormat="1" applyFont="1" applyFill="1" applyBorder="1" applyAlignment="1">
      <alignment horizontal="center" vertical="center" wrapText="1"/>
    </xf>
    <xf numFmtId="0" fontId="27" fillId="45" borderId="35" xfId="0" applyFont="1" applyFill="1" applyBorder="1" applyAlignment="1">
      <alignment horizontal="center" vertical="center" wrapText="1"/>
    </xf>
    <xf numFmtId="0" fontId="27" fillId="45" borderId="34" xfId="0" applyFont="1" applyFill="1" applyBorder="1" applyAlignment="1">
      <alignment horizontal="center" vertical="center" wrapText="1"/>
    </xf>
    <xf numFmtId="0" fontId="27" fillId="45" borderId="21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39" xfId="0" applyFont="1" applyFill="1" applyBorder="1" applyAlignment="1">
      <alignment horizontal="center" vertical="center" wrapText="1"/>
    </xf>
    <xf numFmtId="177" fontId="27" fillId="33" borderId="34" xfId="0" applyNumberFormat="1" applyFont="1" applyFill="1" applyBorder="1" applyAlignment="1">
      <alignment horizontal="center" vertical="center" wrapText="1"/>
    </xf>
    <xf numFmtId="177" fontId="27" fillId="33" borderId="35" xfId="0" applyNumberFormat="1" applyFont="1" applyFill="1" applyBorder="1" applyAlignment="1">
      <alignment horizontal="center" vertical="center" wrapText="1"/>
    </xf>
    <xf numFmtId="0" fontId="27" fillId="45" borderId="57" xfId="0" applyFont="1" applyFill="1" applyBorder="1" applyAlignment="1">
      <alignment horizontal="center" vertical="center" wrapText="1"/>
    </xf>
    <xf numFmtId="0" fontId="25" fillId="45" borderId="48" xfId="0" applyFont="1" applyFill="1" applyBorder="1" applyAlignment="1">
      <alignment/>
    </xf>
    <xf numFmtId="0" fontId="25" fillId="45" borderId="49" xfId="0" applyFont="1" applyFill="1" applyBorder="1" applyAlignment="1">
      <alignment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78" xfId="0" applyFont="1" applyFill="1" applyBorder="1" applyAlignment="1">
      <alignment horizontal="center" vertical="center" wrapText="1"/>
    </xf>
    <xf numFmtId="0" fontId="25" fillId="45" borderId="48" xfId="0" applyFont="1" applyFill="1" applyBorder="1" applyAlignment="1">
      <alignment vertical="center" wrapText="1"/>
    </xf>
    <xf numFmtId="0" fontId="25" fillId="45" borderId="49" xfId="0" applyFont="1" applyFill="1" applyBorder="1" applyAlignment="1">
      <alignment vertical="center" wrapText="1"/>
    </xf>
    <xf numFmtId="0" fontId="25" fillId="45" borderId="50" xfId="0" applyFont="1" applyFill="1" applyBorder="1" applyAlignment="1">
      <alignment horizontal="center" vertical="center" wrapText="1"/>
    </xf>
    <xf numFmtId="0" fontId="25" fillId="45" borderId="49" xfId="0" applyFont="1" applyFill="1" applyBorder="1" applyAlignment="1">
      <alignment horizontal="center" vertical="center" wrapText="1"/>
    </xf>
    <xf numFmtId="0" fontId="25" fillId="45" borderId="36" xfId="0" applyFont="1" applyFill="1" applyBorder="1" applyAlignment="1">
      <alignment vertical="center" wrapText="1"/>
    </xf>
    <xf numFmtId="0" fontId="25" fillId="45" borderId="34" xfId="0" applyFont="1" applyFill="1" applyBorder="1" applyAlignment="1">
      <alignment vertical="center" wrapText="1"/>
    </xf>
    <xf numFmtId="0" fontId="21" fillId="45" borderId="37" xfId="0" applyFont="1" applyFill="1" applyBorder="1" applyAlignment="1">
      <alignment vertical="center" wrapText="1"/>
    </xf>
    <xf numFmtId="0" fontId="21" fillId="45" borderId="38" xfId="0" applyFont="1" applyFill="1" applyBorder="1" applyAlignment="1">
      <alignment vertical="center" wrapText="1"/>
    </xf>
    <xf numFmtId="0" fontId="25" fillId="45" borderId="51" xfId="0" applyFont="1" applyFill="1" applyBorder="1" applyAlignment="1">
      <alignment horizontal="center" vertical="center" wrapText="1"/>
    </xf>
    <xf numFmtId="0" fontId="21" fillId="45" borderId="54" xfId="0" applyFont="1" applyFill="1" applyBorder="1" applyAlignment="1">
      <alignment horizontal="center" vertical="center" wrapText="1"/>
    </xf>
    <xf numFmtId="0" fontId="21" fillId="45" borderId="38" xfId="0" applyFont="1" applyFill="1" applyBorder="1" applyAlignment="1">
      <alignment horizontal="center" vertical="center" wrapText="1"/>
    </xf>
    <xf numFmtId="1" fontId="21" fillId="33" borderId="64" xfId="0" applyNumberFormat="1" applyFont="1" applyFill="1" applyBorder="1" applyAlignment="1">
      <alignment horizontal="center" vertical="center"/>
    </xf>
    <xf numFmtId="1" fontId="21" fillId="33" borderId="73" xfId="0" applyNumberFormat="1" applyFont="1" applyFill="1" applyBorder="1" applyAlignment="1">
      <alignment horizontal="center" vertical="center"/>
    </xf>
    <xf numFmtId="0" fontId="25" fillId="33" borderId="69" xfId="0" applyFont="1" applyFill="1" applyBorder="1" applyAlignment="1">
      <alignment vertical="center" wrapText="1"/>
    </xf>
    <xf numFmtId="0" fontId="25" fillId="33" borderId="70" xfId="0" applyFont="1" applyFill="1" applyBorder="1" applyAlignment="1">
      <alignment vertical="center" wrapText="1"/>
    </xf>
    <xf numFmtId="0" fontId="25" fillId="33" borderId="79" xfId="0" applyFont="1" applyFill="1" applyBorder="1" applyAlignment="1">
      <alignment horizontal="center" vertical="center" wrapText="1"/>
    </xf>
    <xf numFmtId="0" fontId="25" fillId="33" borderId="80" xfId="0" applyFont="1" applyFill="1" applyBorder="1" applyAlignment="1">
      <alignment horizontal="center" vertical="center" wrapText="1"/>
    </xf>
    <xf numFmtId="0" fontId="25" fillId="45" borderId="41" xfId="0" applyFont="1" applyFill="1" applyBorder="1" applyAlignment="1">
      <alignment horizontal="center" vertical="center" wrapText="1"/>
    </xf>
    <xf numFmtId="0" fontId="25" fillId="45" borderId="40" xfId="0" applyFont="1" applyFill="1" applyBorder="1" applyAlignment="1">
      <alignment horizontal="center" vertical="center" wrapText="1"/>
    </xf>
    <xf numFmtId="1" fontId="42" fillId="43" borderId="16" xfId="0" applyNumberFormat="1" applyFont="1" applyFill="1" applyBorder="1" applyAlignment="1">
      <alignment horizontal="center" vertical="center" wrapText="1"/>
    </xf>
    <xf numFmtId="1" fontId="42" fillId="42" borderId="18" xfId="0" applyNumberFormat="1" applyFont="1" applyFill="1" applyBorder="1" applyAlignment="1">
      <alignment horizontal="center" vertical="center" wrapText="1"/>
    </xf>
    <xf numFmtId="1" fontId="42" fillId="42" borderId="19" xfId="0" applyNumberFormat="1" applyFont="1" applyFill="1" applyBorder="1" applyAlignment="1">
      <alignment horizontal="center" vertical="center" wrapText="1"/>
    </xf>
    <xf numFmtId="1" fontId="40" fillId="42" borderId="38" xfId="0" applyNumberFormat="1" applyFont="1" applyFill="1" applyBorder="1" applyAlignment="1">
      <alignment horizontal="center" vertical="center" wrapText="1"/>
    </xf>
    <xf numFmtId="1" fontId="40" fillId="42" borderId="54" xfId="0" applyNumberFormat="1" applyFont="1" applyFill="1" applyBorder="1" applyAlignment="1">
      <alignment horizontal="center" vertical="center" wrapText="1"/>
    </xf>
    <xf numFmtId="1" fontId="42" fillId="43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2" fillId="42" borderId="18" xfId="0" applyNumberFormat="1" applyFont="1" applyFill="1" applyBorder="1" applyAlignment="1">
      <alignment vertical="center" wrapText="1"/>
    </xf>
    <xf numFmtId="1" fontId="42" fillId="42" borderId="20" xfId="0" applyNumberFormat="1" applyFont="1" applyFill="1" applyBorder="1" applyAlignment="1">
      <alignment vertical="center" wrapText="1"/>
    </xf>
    <xf numFmtId="49" fontId="44" fillId="0" borderId="15" xfId="0" applyNumberFormat="1" applyFont="1" applyFill="1" applyBorder="1" applyAlignment="1">
      <alignment horizontal="center" vertical="center" wrapText="1"/>
    </xf>
    <xf numFmtId="49" fontId="44" fillId="0" borderId="72" xfId="0" applyNumberFormat="1" applyFont="1" applyFill="1" applyBorder="1" applyAlignment="1">
      <alignment horizontal="center" vertical="center" wrapText="1"/>
    </xf>
    <xf numFmtId="1" fontId="44" fillId="44" borderId="81" xfId="0" applyNumberFormat="1" applyFont="1" applyFill="1" applyBorder="1" applyAlignment="1">
      <alignment horizontal="center" vertical="center" wrapText="1"/>
    </xf>
    <xf numFmtId="1" fontId="44" fillId="44" borderId="15" xfId="0" applyNumberFormat="1" applyFont="1" applyFill="1" applyBorder="1" applyAlignment="1">
      <alignment horizontal="center" vertical="center" wrapText="1"/>
    </xf>
    <xf numFmtId="1" fontId="44" fillId="44" borderId="16" xfId="0" applyNumberFormat="1" applyFont="1" applyFill="1" applyBorder="1" applyAlignment="1">
      <alignment horizontal="center" vertical="center" wrapText="1"/>
    </xf>
    <xf numFmtId="1" fontId="42" fillId="42" borderId="16" xfId="0" applyNumberFormat="1" applyFont="1" applyFill="1" applyBorder="1" applyAlignment="1">
      <alignment horizontal="center" vertical="center" wrapText="1"/>
    </xf>
    <xf numFmtId="1" fontId="42" fillId="42" borderId="72" xfId="0" applyNumberFormat="1" applyFont="1" applyFill="1" applyBorder="1" applyAlignment="1">
      <alignment horizontal="center" vertical="center" wrapText="1"/>
    </xf>
    <xf numFmtId="1" fontId="40" fillId="42" borderId="57" xfId="0" applyNumberFormat="1" applyFont="1" applyFill="1" applyBorder="1" applyAlignment="1">
      <alignment horizontal="center" vertical="center" wrapText="1"/>
    </xf>
    <xf numFmtId="1" fontId="42" fillId="43" borderId="72" xfId="0" applyNumberFormat="1" applyFont="1" applyFill="1" applyBorder="1" applyAlignment="1">
      <alignment horizontal="center" vertical="center" wrapText="1"/>
    </xf>
    <xf numFmtId="1" fontId="42" fillId="43" borderId="10" xfId="0" applyNumberFormat="1" applyFont="1" applyFill="1" applyBorder="1" applyAlignment="1">
      <alignment horizontal="center" vertical="center" wrapText="1"/>
    </xf>
    <xf numFmtId="1" fontId="42" fillId="43" borderId="82" xfId="0" applyNumberFormat="1" applyFont="1" applyFill="1" applyBorder="1" applyAlignment="1">
      <alignment horizontal="center" vertical="center" wrapText="1"/>
    </xf>
    <xf numFmtId="1" fontId="42" fillId="42" borderId="20" xfId="0" applyNumberFormat="1" applyFont="1" applyFill="1" applyBorder="1" applyAlignment="1">
      <alignment horizontal="center" vertical="center" wrapText="1"/>
    </xf>
    <xf numFmtId="1" fontId="40" fillId="43" borderId="30" xfId="0" applyNumberFormat="1" applyFont="1" applyFill="1" applyBorder="1" applyAlignment="1">
      <alignment horizontal="center" vertical="center" wrapText="1"/>
    </xf>
    <xf numFmtId="0" fontId="40" fillId="43" borderId="19" xfId="0" applyFont="1" applyFill="1" applyBorder="1" applyAlignment="1">
      <alignment horizontal="center" vertical="center" wrapText="1"/>
    </xf>
    <xf numFmtId="0" fontId="40" fillId="43" borderId="31" xfId="0" applyFont="1" applyFill="1" applyBorder="1" applyAlignment="1">
      <alignment horizontal="center" vertical="center" wrapText="1"/>
    </xf>
    <xf numFmtId="0" fontId="40" fillId="42" borderId="66" xfId="0" applyFont="1" applyFill="1" applyBorder="1" applyAlignment="1">
      <alignment horizontal="center" wrapText="1"/>
    </xf>
    <xf numFmtId="0" fontId="40" fillId="42" borderId="61" xfId="0" applyFont="1" applyFill="1" applyBorder="1" applyAlignment="1">
      <alignment horizontal="center" wrapText="1"/>
    </xf>
    <xf numFmtId="0" fontId="40" fillId="42" borderId="62" xfId="0" applyFont="1" applyFill="1" applyBorder="1" applyAlignment="1">
      <alignment horizontal="center" wrapText="1"/>
    </xf>
    <xf numFmtId="0" fontId="40" fillId="42" borderId="36" xfId="0" applyFont="1" applyFill="1" applyBorder="1" applyAlignment="1">
      <alignment horizontal="center" wrapText="1"/>
    </xf>
    <xf numFmtId="0" fontId="40" fillId="42" borderId="21" xfId="0" applyFont="1" applyFill="1" applyBorder="1" applyAlignment="1">
      <alignment horizontal="center" wrapText="1"/>
    </xf>
    <xf numFmtId="0" fontId="40" fillId="42" borderId="39" xfId="0" applyFont="1" applyFill="1" applyBorder="1" applyAlignment="1">
      <alignment horizontal="center" wrapText="1"/>
    </xf>
    <xf numFmtId="1" fontId="27" fillId="42" borderId="37" xfId="0" applyNumberFormat="1" applyFont="1" applyFill="1" applyBorder="1" applyAlignment="1">
      <alignment horizontal="center" vertical="center" wrapText="1"/>
    </xf>
    <xf numFmtId="1" fontId="27" fillId="42" borderId="46" xfId="0" applyNumberFormat="1" applyFont="1" applyFill="1" applyBorder="1" applyAlignment="1">
      <alignment horizontal="center" vertical="center" wrapText="1"/>
    </xf>
    <xf numFmtId="0" fontId="40" fillId="43" borderId="13" xfId="0" applyFont="1" applyFill="1" applyBorder="1" applyAlignment="1">
      <alignment horizontal="center" wrapText="1"/>
    </xf>
    <xf numFmtId="0" fontId="40" fillId="43" borderId="14" xfId="0" applyFont="1" applyFill="1" applyBorder="1" applyAlignment="1">
      <alignment horizontal="center" wrapText="1"/>
    </xf>
    <xf numFmtId="0" fontId="40" fillId="43" borderId="78" xfId="0" applyFont="1" applyFill="1" applyBorder="1" applyAlignment="1">
      <alignment horizontal="center" wrapText="1"/>
    </xf>
    <xf numFmtId="1" fontId="42" fillId="42" borderId="19" xfId="0" applyNumberFormat="1" applyFont="1" applyFill="1" applyBorder="1" applyAlignment="1">
      <alignment vertical="center" wrapText="1"/>
    </xf>
    <xf numFmtId="0" fontId="27" fillId="45" borderId="13" xfId="0" applyFont="1" applyFill="1" applyBorder="1" applyAlignment="1">
      <alignment horizontal="center" vertical="center" wrapText="1"/>
    </xf>
    <xf numFmtId="0" fontId="27" fillId="45" borderId="14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left" vertical="center" wrapText="1"/>
    </xf>
    <xf numFmtId="0" fontId="27" fillId="33" borderId="21" xfId="0" applyFont="1" applyFill="1" applyBorder="1" applyAlignment="1">
      <alignment horizontal="left" vertical="center" wrapText="1"/>
    </xf>
    <xf numFmtId="0" fontId="27" fillId="33" borderId="39" xfId="0" applyFont="1" applyFill="1" applyBorder="1" applyAlignment="1">
      <alignment horizontal="left" vertical="center" wrapText="1"/>
    </xf>
    <xf numFmtId="0" fontId="27" fillId="33" borderId="30" xfId="0" applyFont="1" applyFill="1" applyBorder="1" applyAlignment="1">
      <alignment horizontal="left" vertical="center" wrapText="1"/>
    </xf>
    <xf numFmtId="0" fontId="27" fillId="33" borderId="19" xfId="0" applyFont="1" applyFill="1" applyBorder="1" applyAlignment="1">
      <alignment horizontal="left" vertical="center" wrapText="1"/>
    </xf>
    <xf numFmtId="0" fontId="27" fillId="33" borderId="31" xfId="0" applyFont="1" applyFill="1" applyBorder="1" applyAlignment="1">
      <alignment horizontal="left" vertical="center" wrapText="1"/>
    </xf>
    <xf numFmtId="0" fontId="27" fillId="33" borderId="37" xfId="0" applyFont="1" applyFill="1" applyBorder="1" applyAlignment="1">
      <alignment horizontal="left" vertical="center" wrapText="1"/>
    </xf>
    <xf numFmtId="0" fontId="27" fillId="33" borderId="46" xfId="0" applyFont="1" applyFill="1" applyBorder="1" applyAlignment="1">
      <alignment horizontal="left" vertical="center" wrapText="1"/>
    </xf>
    <xf numFmtId="0" fontId="27" fillId="33" borderId="47" xfId="0" applyFont="1" applyFill="1" applyBorder="1" applyAlignment="1">
      <alignment horizontal="left" vertical="center" wrapText="1"/>
    </xf>
    <xf numFmtId="1" fontId="21" fillId="33" borderId="37" xfId="0" applyNumberFormat="1" applyFont="1" applyFill="1" applyBorder="1" applyAlignment="1">
      <alignment horizontal="center" vertical="center" wrapText="1"/>
    </xf>
    <xf numFmtId="1" fontId="21" fillId="33" borderId="47" xfId="0" applyNumberFormat="1" applyFont="1" applyFill="1" applyBorder="1" applyAlignment="1">
      <alignment horizontal="center" vertical="center" wrapText="1"/>
    </xf>
    <xf numFmtId="0" fontId="40" fillId="42" borderId="83" xfId="0" applyFont="1" applyFill="1" applyBorder="1" applyAlignment="1">
      <alignment horizontal="center" vertical="center" wrapText="1"/>
    </xf>
    <xf numFmtId="1" fontId="10" fillId="42" borderId="65" xfId="0" applyNumberFormat="1" applyFont="1" applyFill="1" applyBorder="1" applyAlignment="1">
      <alignment horizontal="center" vertical="center" wrapText="1"/>
    </xf>
    <xf numFmtId="1" fontId="19" fillId="42" borderId="65" xfId="0" applyNumberFormat="1" applyFont="1" applyFill="1" applyBorder="1" applyAlignment="1">
      <alignment horizontal="center" vertical="center" wrapText="1"/>
    </xf>
    <xf numFmtId="1" fontId="21" fillId="42" borderId="64" xfId="0" applyNumberFormat="1" applyFont="1" applyFill="1" applyBorder="1" applyAlignment="1">
      <alignment horizontal="center" vertical="center"/>
    </xf>
    <xf numFmtId="1" fontId="21" fillId="42" borderId="57" xfId="0" applyNumberFormat="1" applyFont="1" applyFill="1" applyBorder="1" applyAlignment="1">
      <alignment horizontal="center" vertical="center"/>
    </xf>
    <xf numFmtId="177" fontId="25" fillId="33" borderId="68" xfId="0" applyNumberFormat="1" applyFont="1" applyFill="1" applyBorder="1" applyAlignment="1">
      <alignment horizontal="center" vertical="center"/>
    </xf>
    <xf numFmtId="177" fontId="25" fillId="33" borderId="71" xfId="0" applyNumberFormat="1" applyFont="1" applyFill="1" applyBorder="1" applyAlignment="1">
      <alignment horizontal="center" vertical="center"/>
    </xf>
    <xf numFmtId="177" fontId="21" fillId="33" borderId="37" xfId="0" applyNumberFormat="1" applyFont="1" applyFill="1" applyBorder="1" applyAlignment="1">
      <alignment horizontal="center" vertical="center"/>
    </xf>
    <xf numFmtId="177" fontId="21" fillId="33" borderId="46" xfId="0" applyNumberFormat="1" applyFont="1" applyFill="1" applyBorder="1" applyAlignment="1">
      <alignment horizontal="center" vertical="center"/>
    </xf>
    <xf numFmtId="0" fontId="40" fillId="44" borderId="43" xfId="0" applyFont="1" applyFill="1" applyBorder="1" applyAlignment="1">
      <alignment horizontal="center" vertical="center" textRotation="90" wrapText="1"/>
    </xf>
    <xf numFmtId="0" fontId="40" fillId="44" borderId="60" xfId="0" applyFont="1" applyFill="1" applyBorder="1" applyAlignment="1">
      <alignment horizontal="center" vertical="center" textRotation="90" wrapText="1"/>
    </xf>
    <xf numFmtId="0" fontId="40" fillId="44" borderId="42" xfId="0" applyFont="1" applyFill="1" applyBorder="1" applyAlignment="1">
      <alignment horizontal="center" vertical="center" textRotation="90" wrapText="1"/>
    </xf>
    <xf numFmtId="0" fontId="40" fillId="44" borderId="52" xfId="0" applyFont="1" applyFill="1" applyBorder="1" applyAlignment="1">
      <alignment horizontal="center" vertical="center" textRotation="90" wrapText="1"/>
    </xf>
    <xf numFmtId="0" fontId="40" fillId="44" borderId="23" xfId="0" applyFont="1" applyFill="1" applyBorder="1" applyAlignment="1">
      <alignment horizontal="center" vertical="center" textRotation="90" wrapText="1"/>
    </xf>
    <xf numFmtId="0" fontId="40" fillId="44" borderId="24" xfId="0" applyFont="1" applyFill="1" applyBorder="1" applyAlignment="1">
      <alignment horizontal="center" vertical="center" textRotation="90" wrapText="1"/>
    </xf>
    <xf numFmtId="0" fontId="25" fillId="33" borderId="48" xfId="0" applyFont="1" applyFill="1" applyBorder="1" applyAlignment="1">
      <alignment vertical="center" wrapText="1"/>
    </xf>
    <xf numFmtId="0" fontId="25" fillId="33" borderId="51" xfId="0" applyFont="1" applyFill="1" applyBorder="1" applyAlignment="1">
      <alignment vertical="center" wrapText="1"/>
    </xf>
    <xf numFmtId="1" fontId="27" fillId="44" borderId="66" xfId="0" applyNumberFormat="1" applyFont="1" applyFill="1" applyBorder="1" applyAlignment="1">
      <alignment horizontal="center" vertical="center" wrapText="1"/>
    </xf>
    <xf numFmtId="1" fontId="27" fillId="44" borderId="62" xfId="0" applyNumberFormat="1" applyFont="1" applyFill="1" applyBorder="1" applyAlignment="1">
      <alignment horizontal="center" vertical="center" wrapText="1"/>
    </xf>
    <xf numFmtId="0" fontId="23" fillId="44" borderId="30" xfId="0" applyFont="1" applyFill="1" applyBorder="1" applyAlignment="1">
      <alignment horizontal="center" vertical="center"/>
    </xf>
    <xf numFmtId="0" fontId="23" fillId="44" borderId="19" xfId="0" applyFont="1" applyFill="1" applyBorder="1" applyAlignment="1">
      <alignment horizontal="center" vertical="center"/>
    </xf>
    <xf numFmtId="0" fontId="23" fillId="44" borderId="31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30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40" fillId="42" borderId="30" xfId="0" applyFont="1" applyFill="1" applyBorder="1" applyAlignment="1">
      <alignment horizontal="center" vertical="center" wrapText="1"/>
    </xf>
    <xf numFmtId="0" fontId="40" fillId="42" borderId="19" xfId="0" applyFont="1" applyFill="1" applyBorder="1" applyAlignment="1">
      <alignment horizontal="center" vertical="center" wrapText="1"/>
    </xf>
    <xf numFmtId="0" fontId="40" fillId="42" borderId="31" xfId="0" applyFont="1" applyFill="1" applyBorder="1" applyAlignment="1">
      <alignment horizontal="center" vertical="center" wrapText="1"/>
    </xf>
    <xf numFmtId="0" fontId="23" fillId="44" borderId="84" xfId="0" applyFont="1" applyFill="1" applyBorder="1" applyAlignment="1">
      <alignment horizontal="center" vertical="center"/>
    </xf>
    <xf numFmtId="0" fontId="40" fillId="0" borderId="23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1" fontId="27" fillId="42" borderId="38" xfId="0" applyNumberFormat="1" applyFont="1" applyFill="1" applyBorder="1" applyAlignment="1">
      <alignment horizontal="center" vertical="center" wrapText="1"/>
    </xf>
    <xf numFmtId="1" fontId="27" fillId="42" borderId="57" xfId="0" applyNumberFormat="1" applyFont="1" applyFill="1" applyBorder="1" applyAlignment="1">
      <alignment horizontal="center" vertical="center" wrapText="1"/>
    </xf>
    <xf numFmtId="0" fontId="40" fillId="43" borderId="68" xfId="0" applyFont="1" applyFill="1" applyBorder="1" applyAlignment="1">
      <alignment horizontal="center" wrapText="1"/>
    </xf>
    <xf numFmtId="0" fontId="40" fillId="43" borderId="65" xfId="0" applyFont="1" applyFill="1" applyBorder="1" applyAlignment="1">
      <alignment horizontal="center" wrapText="1"/>
    </xf>
    <xf numFmtId="0" fontId="40" fillId="43" borderId="71" xfId="0" applyFont="1" applyFill="1" applyBorder="1" applyAlignment="1">
      <alignment horizontal="center" wrapText="1"/>
    </xf>
    <xf numFmtId="1" fontId="27" fillId="42" borderId="54" xfId="0" applyNumberFormat="1" applyFont="1" applyFill="1" applyBorder="1" applyAlignment="1">
      <alignment horizontal="center" vertical="center" wrapText="1"/>
    </xf>
    <xf numFmtId="1" fontId="27" fillId="43" borderId="38" xfId="0" applyNumberFormat="1" applyFont="1" applyFill="1" applyBorder="1" applyAlignment="1">
      <alignment horizontal="center" vertical="center" wrapText="1"/>
    </xf>
    <xf numFmtId="1" fontId="27" fillId="43" borderId="57" xfId="0" applyNumberFormat="1" applyFont="1" applyFill="1" applyBorder="1" applyAlignment="1">
      <alignment horizontal="center" vertical="center" wrapText="1"/>
    </xf>
    <xf numFmtId="0" fontId="27" fillId="42" borderId="68" xfId="0" applyFont="1" applyFill="1" applyBorder="1" applyAlignment="1">
      <alignment horizontal="center" vertical="center" wrapText="1"/>
    </xf>
    <xf numFmtId="0" fontId="27" fillId="42" borderId="55" xfId="0" applyFont="1" applyFill="1" applyBorder="1" applyAlignment="1">
      <alignment horizontal="center" vertical="center" wrapText="1"/>
    </xf>
    <xf numFmtId="0" fontId="27" fillId="42" borderId="61" xfId="0" applyFont="1" applyFill="1" applyBorder="1" applyAlignment="1">
      <alignment horizontal="center" vertical="center" wrapText="1"/>
    </xf>
    <xf numFmtId="0" fontId="27" fillId="42" borderId="15" xfId="0" applyFont="1" applyFill="1" applyBorder="1" applyAlignment="1">
      <alignment horizontal="center" vertical="center" wrapText="1"/>
    </xf>
    <xf numFmtId="1" fontId="42" fillId="42" borderId="10" xfId="0" applyNumberFormat="1" applyFont="1" applyFill="1" applyBorder="1" applyAlignment="1">
      <alignment horizontal="center" vertical="center" wrapText="1"/>
    </xf>
    <xf numFmtId="1" fontId="27" fillId="42" borderId="64" xfId="0" applyNumberFormat="1" applyFont="1" applyFill="1" applyBorder="1" applyAlignment="1">
      <alignment horizontal="center" vertical="center" wrapText="1"/>
    </xf>
    <xf numFmtId="1" fontId="10" fillId="43" borderId="37" xfId="0" applyNumberFormat="1" applyFont="1" applyFill="1" applyBorder="1" applyAlignment="1">
      <alignment horizontal="center" vertical="center" wrapText="1"/>
    </xf>
    <xf numFmtId="1" fontId="19" fillId="43" borderId="38" xfId="0" applyNumberFormat="1" applyFont="1" applyFill="1" applyBorder="1" applyAlignment="1">
      <alignment horizontal="center" vertical="center" wrapText="1"/>
    </xf>
    <xf numFmtId="1" fontId="18" fillId="43" borderId="20" xfId="0" applyNumberFormat="1" applyFont="1" applyFill="1" applyBorder="1" applyAlignment="1">
      <alignment horizontal="center" vertical="center" wrapText="1"/>
    </xf>
    <xf numFmtId="1" fontId="42" fillId="44" borderId="16" xfId="0" applyNumberFormat="1" applyFont="1" applyFill="1" applyBorder="1" applyAlignment="1">
      <alignment wrapText="1"/>
    </xf>
    <xf numFmtId="1" fontId="18" fillId="44" borderId="72" xfId="0" applyNumberFormat="1" applyFont="1" applyFill="1" applyBorder="1" applyAlignment="1">
      <alignment wrapText="1"/>
    </xf>
    <xf numFmtId="1" fontId="44" fillId="44" borderId="72" xfId="0" applyNumberFormat="1" applyFont="1" applyFill="1" applyBorder="1" applyAlignment="1">
      <alignment horizontal="center" vertical="center" wrapText="1"/>
    </xf>
    <xf numFmtId="1" fontId="44" fillId="42" borderId="19" xfId="0" applyNumberFormat="1" applyFont="1" applyFill="1" applyBorder="1" applyAlignment="1">
      <alignment horizontal="center" vertical="center" wrapText="1"/>
    </xf>
    <xf numFmtId="1" fontId="44" fillId="42" borderId="20" xfId="0" applyNumberFormat="1" applyFont="1" applyFill="1" applyBorder="1" applyAlignment="1">
      <alignment horizontal="center" vertical="center" wrapText="1"/>
    </xf>
    <xf numFmtId="1" fontId="42" fillId="44" borderId="72" xfId="0" applyNumberFormat="1" applyFont="1" applyFill="1" applyBorder="1" applyAlignment="1">
      <alignment wrapText="1"/>
    </xf>
    <xf numFmtId="177" fontId="25" fillId="33" borderId="69" xfId="0" applyNumberFormat="1" applyFont="1" applyFill="1" applyBorder="1" applyAlignment="1">
      <alignment horizontal="center" vertical="center"/>
    </xf>
    <xf numFmtId="177" fontId="25" fillId="33" borderId="70" xfId="0" applyNumberFormat="1" applyFont="1" applyFill="1" applyBorder="1" applyAlignment="1">
      <alignment horizontal="center" vertical="center"/>
    </xf>
    <xf numFmtId="1" fontId="21" fillId="44" borderId="64" xfId="0" applyNumberFormat="1" applyFont="1" applyFill="1" applyBorder="1" applyAlignment="1">
      <alignment horizontal="center" vertical="center" wrapText="1"/>
    </xf>
    <xf numFmtId="1" fontId="21" fillId="44" borderId="57" xfId="0" applyNumberFormat="1" applyFont="1" applyFill="1" applyBorder="1" applyAlignment="1">
      <alignment horizontal="center" vertical="center" wrapText="1"/>
    </xf>
    <xf numFmtId="1" fontId="25" fillId="44" borderId="48" xfId="0" applyNumberFormat="1" applyFont="1" applyFill="1" applyBorder="1" applyAlignment="1">
      <alignment horizontal="center" vertical="center" wrapText="1"/>
    </xf>
    <xf numFmtId="1" fontId="25" fillId="44" borderId="58" xfId="0" applyNumberFormat="1" applyFont="1" applyFill="1" applyBorder="1" applyAlignment="1">
      <alignment horizontal="center" vertical="center" wrapText="1"/>
    </xf>
    <xf numFmtId="1" fontId="27" fillId="44" borderId="74" xfId="0" applyNumberFormat="1" applyFont="1" applyFill="1" applyBorder="1" applyAlignment="1">
      <alignment horizontal="center" vertical="center" wrapText="1"/>
    </xf>
    <xf numFmtId="1" fontId="21" fillId="42" borderId="37" xfId="0" applyNumberFormat="1" applyFont="1" applyFill="1" applyBorder="1" applyAlignment="1">
      <alignment horizontal="center" vertical="center"/>
    </xf>
    <xf numFmtId="1" fontId="21" fillId="42" borderId="47" xfId="0" applyNumberFormat="1" applyFont="1" applyFill="1" applyBorder="1" applyAlignment="1">
      <alignment horizontal="center" vertical="center"/>
    </xf>
    <xf numFmtId="1" fontId="21" fillId="43" borderId="38" xfId="0" applyNumberFormat="1" applyFont="1" applyFill="1" applyBorder="1" applyAlignment="1">
      <alignment horizontal="center" vertical="center"/>
    </xf>
    <xf numFmtId="1" fontId="21" fillId="43" borderId="57" xfId="0" applyNumberFormat="1" applyFont="1" applyFill="1" applyBorder="1" applyAlignment="1">
      <alignment horizontal="center" vertical="center"/>
    </xf>
    <xf numFmtId="1" fontId="21" fillId="42" borderId="73" xfId="0" applyNumberFormat="1" applyFont="1" applyFill="1" applyBorder="1" applyAlignment="1">
      <alignment horizontal="center" vertical="center"/>
    </xf>
    <xf numFmtId="1" fontId="21" fillId="43" borderId="37" xfId="0" applyNumberFormat="1" applyFont="1" applyFill="1" applyBorder="1" applyAlignment="1">
      <alignment horizontal="center" vertical="center"/>
    </xf>
    <xf numFmtId="1" fontId="21" fillId="43" borderId="47" xfId="0" applyNumberFormat="1" applyFont="1" applyFill="1" applyBorder="1" applyAlignment="1">
      <alignment horizontal="center" vertical="center"/>
    </xf>
    <xf numFmtId="1" fontId="40" fillId="42" borderId="37" xfId="0" applyNumberFormat="1" applyFont="1" applyFill="1" applyBorder="1" applyAlignment="1">
      <alignment horizontal="center" vertical="center" wrapText="1"/>
    </xf>
    <xf numFmtId="1" fontId="40" fillId="42" borderId="47" xfId="0" applyNumberFormat="1" applyFont="1" applyFill="1" applyBorder="1" applyAlignment="1">
      <alignment horizontal="center" vertical="center" wrapText="1"/>
    </xf>
    <xf numFmtId="1" fontId="44" fillId="42" borderId="16" xfId="0" applyNumberFormat="1" applyFont="1" applyFill="1" applyBorder="1" applyAlignment="1">
      <alignment horizontal="center" vertical="center" wrapText="1"/>
    </xf>
    <xf numFmtId="177" fontId="25" fillId="33" borderId="48" xfId="0" applyNumberFormat="1" applyFont="1" applyFill="1" applyBorder="1" applyAlignment="1">
      <alignment horizontal="center" vertical="center"/>
    </xf>
    <xf numFmtId="177" fontId="25" fillId="33" borderId="58" xfId="0" applyNumberFormat="1" applyFont="1" applyFill="1" applyBorder="1" applyAlignment="1">
      <alignment horizontal="center" vertical="center"/>
    </xf>
    <xf numFmtId="177" fontId="44" fillId="33" borderId="34" xfId="0" applyNumberFormat="1" applyFont="1" applyFill="1" applyBorder="1" applyAlignment="1">
      <alignment horizontal="center" vertical="center" wrapText="1"/>
    </xf>
    <xf numFmtId="177" fontId="44" fillId="33" borderId="14" xfId="0" applyNumberFormat="1" applyFont="1" applyFill="1" applyBorder="1" applyAlignment="1">
      <alignment horizontal="center" vertical="center" wrapText="1"/>
    </xf>
    <xf numFmtId="177" fontId="21" fillId="33" borderId="64" xfId="0" applyNumberFormat="1" applyFont="1" applyFill="1" applyBorder="1" applyAlignment="1">
      <alignment horizontal="center" vertical="center"/>
    </xf>
    <xf numFmtId="177" fontId="21" fillId="33" borderId="73" xfId="0" applyNumberFormat="1" applyFont="1" applyFill="1" applyBorder="1" applyAlignment="1">
      <alignment horizontal="center" vertical="center"/>
    </xf>
    <xf numFmtId="177" fontId="44" fillId="33" borderId="28" xfId="0" applyNumberFormat="1" applyFont="1" applyFill="1" applyBorder="1" applyAlignment="1">
      <alignment horizontal="center" vertical="center" wrapText="1"/>
    </xf>
    <xf numFmtId="177" fontId="44" fillId="33" borderId="12" xfId="0" applyNumberFormat="1" applyFont="1" applyFill="1" applyBorder="1" applyAlignment="1">
      <alignment horizontal="center" vertical="center" wrapText="1"/>
    </xf>
    <xf numFmtId="1" fontId="44" fillId="44" borderId="31" xfId="0" applyNumberFormat="1" applyFont="1" applyFill="1" applyBorder="1" applyAlignment="1">
      <alignment horizontal="center" vertical="center" wrapText="1"/>
    </xf>
    <xf numFmtId="1" fontId="10" fillId="44" borderId="37" xfId="0" applyNumberFormat="1" applyFont="1" applyFill="1" applyBorder="1" applyAlignment="1">
      <alignment horizontal="center" vertical="center" wrapText="1"/>
    </xf>
    <xf numFmtId="1" fontId="10" fillId="44" borderId="46" xfId="0" applyNumberFormat="1" applyFont="1" applyFill="1" applyBorder="1" applyAlignment="1">
      <alignment horizontal="center" vertical="center" wrapText="1"/>
    </xf>
    <xf numFmtId="1" fontId="42" fillId="44" borderId="13" xfId="0" applyNumberFormat="1" applyFont="1" applyFill="1" applyBorder="1" applyAlignment="1">
      <alignment horizontal="center" vertical="center" wrapText="1"/>
    </xf>
    <xf numFmtId="1" fontId="42" fillId="44" borderId="14" xfId="0" applyNumberFormat="1" applyFont="1" applyFill="1" applyBorder="1" applyAlignment="1">
      <alignment horizontal="center" vertical="center" wrapText="1"/>
    </xf>
    <xf numFmtId="177" fontId="25" fillId="33" borderId="13" xfId="0" applyNumberFormat="1" applyFont="1" applyFill="1" applyBorder="1" applyAlignment="1">
      <alignment horizontal="center" vertical="center"/>
    </xf>
    <xf numFmtId="177" fontId="25" fillId="33" borderId="78" xfId="0" applyNumberFormat="1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177" fontId="10" fillId="33" borderId="67" xfId="0" applyNumberFormat="1" applyFont="1" applyFill="1" applyBorder="1" applyAlignment="1">
      <alignment horizontal="center" vertical="center" wrapText="1"/>
    </xf>
    <xf numFmtId="177" fontId="10" fillId="33" borderId="55" xfId="0" applyNumberFormat="1" applyFont="1" applyFill="1" applyBorder="1" applyAlignment="1">
      <alignment horizontal="center" vertical="center" wrapText="1"/>
    </xf>
    <xf numFmtId="177" fontId="10" fillId="33" borderId="49" xfId="0" applyNumberFormat="1" applyFont="1" applyFill="1" applyBorder="1" applyAlignment="1">
      <alignment horizontal="center" vertical="center" wrapText="1"/>
    </xf>
    <xf numFmtId="177" fontId="10" fillId="33" borderId="50" xfId="0" applyNumberFormat="1" applyFont="1" applyFill="1" applyBorder="1" applyAlignment="1">
      <alignment horizontal="center" vertical="center" wrapText="1"/>
    </xf>
    <xf numFmtId="177" fontId="44" fillId="33" borderId="35" xfId="0" applyNumberFormat="1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72" xfId="0" applyFont="1" applyFill="1" applyBorder="1" applyAlignment="1">
      <alignment horizontal="center" vertical="center" wrapText="1"/>
    </xf>
    <xf numFmtId="177" fontId="44" fillId="33" borderId="20" xfId="0" applyNumberFormat="1" applyFont="1" applyFill="1" applyBorder="1" applyAlignment="1">
      <alignment horizontal="center" vertical="center" wrapText="1"/>
    </xf>
    <xf numFmtId="177" fontId="44" fillId="33" borderId="18" xfId="0" applyNumberFormat="1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40" borderId="19" xfId="0" applyFont="1" applyFill="1" applyBorder="1" applyAlignment="1">
      <alignment horizontal="center" vertical="center" wrapText="1"/>
    </xf>
    <xf numFmtId="0" fontId="21" fillId="40" borderId="20" xfId="0" applyFont="1" applyFill="1" applyBorder="1" applyAlignment="1">
      <alignment horizontal="center" vertical="center" wrapText="1"/>
    </xf>
    <xf numFmtId="1" fontId="40" fillId="42" borderId="44" xfId="0" applyNumberFormat="1" applyFont="1" applyFill="1" applyBorder="1" applyAlignment="1">
      <alignment horizontal="center" vertical="center" wrapText="1"/>
    </xf>
    <xf numFmtId="1" fontId="40" fillId="42" borderId="56" xfId="0" applyNumberFormat="1" applyFont="1" applyFill="1" applyBorder="1" applyAlignment="1">
      <alignment horizontal="center" vertical="center" wrapText="1"/>
    </xf>
    <xf numFmtId="0" fontId="10" fillId="42" borderId="74" xfId="0" applyFont="1" applyFill="1" applyBorder="1" applyAlignment="1">
      <alignment horizontal="center" vertical="center" wrapText="1"/>
    </xf>
    <xf numFmtId="1" fontId="40" fillId="43" borderId="44" xfId="0" applyNumberFormat="1" applyFont="1" applyFill="1" applyBorder="1" applyAlignment="1">
      <alignment horizontal="center" vertical="center" wrapText="1"/>
    </xf>
    <xf numFmtId="1" fontId="40" fillId="43" borderId="56" xfId="0" applyNumberFormat="1" applyFont="1" applyFill="1" applyBorder="1" applyAlignment="1">
      <alignment horizontal="center" vertical="center" wrapText="1"/>
    </xf>
    <xf numFmtId="0" fontId="27" fillId="38" borderId="18" xfId="0" applyFont="1" applyFill="1" applyBorder="1" applyAlignment="1">
      <alignment horizontal="center" vertical="center" wrapText="1"/>
    </xf>
    <xf numFmtId="0" fontId="27" fillId="38" borderId="19" xfId="0" applyFont="1" applyFill="1" applyBorder="1" applyAlignment="1">
      <alignment horizontal="center" vertical="center" wrapText="1"/>
    </xf>
    <xf numFmtId="0" fontId="27" fillId="38" borderId="20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center" vertical="center" wrapText="1"/>
    </xf>
    <xf numFmtId="0" fontId="21" fillId="35" borderId="19" xfId="0" applyFont="1" applyFill="1" applyBorder="1" applyAlignment="1">
      <alignment horizontal="center" vertical="center" wrapText="1"/>
    </xf>
    <xf numFmtId="0" fontId="21" fillId="35" borderId="20" xfId="0" applyFont="1" applyFill="1" applyBorder="1" applyAlignment="1">
      <alignment horizontal="center" vertical="center" wrapText="1"/>
    </xf>
    <xf numFmtId="0" fontId="40" fillId="42" borderId="53" xfId="0" applyFont="1" applyFill="1" applyBorder="1" applyAlignment="1">
      <alignment horizontal="center" vertical="center" wrapText="1"/>
    </xf>
    <xf numFmtId="0" fontId="40" fillId="42" borderId="12" xfId="0" applyFont="1" applyFill="1" applyBorder="1" applyAlignment="1">
      <alignment horizontal="center" vertical="center" wrapText="1"/>
    </xf>
    <xf numFmtId="0" fontId="40" fillId="43" borderId="28" xfId="0" applyFont="1" applyFill="1" applyBorder="1" applyAlignment="1">
      <alignment horizontal="center" vertical="center" wrapText="1"/>
    </xf>
    <xf numFmtId="0" fontId="40" fillId="43" borderId="12" xfId="0" applyFont="1" applyFill="1" applyBorder="1" applyAlignment="1">
      <alignment horizontal="center" vertical="center" wrapText="1"/>
    </xf>
    <xf numFmtId="1" fontId="42" fillId="42" borderId="65" xfId="0" applyNumberFormat="1" applyFont="1" applyFill="1" applyBorder="1" applyAlignment="1">
      <alignment horizontal="center" vertical="center" wrapText="1"/>
    </xf>
    <xf numFmtId="1" fontId="42" fillId="43" borderId="65" xfId="0" applyNumberFormat="1" applyFont="1" applyFill="1" applyBorder="1" applyAlignment="1">
      <alignment horizontal="center" vertical="center" wrapText="1"/>
    </xf>
    <xf numFmtId="0" fontId="47" fillId="42" borderId="75" xfId="0" applyFont="1" applyFill="1" applyBorder="1" applyAlignment="1">
      <alignment horizontal="center" vertical="center" wrapText="1"/>
    </xf>
    <xf numFmtId="0" fontId="27" fillId="39" borderId="18" xfId="0" applyFont="1" applyFill="1" applyBorder="1" applyAlignment="1">
      <alignment horizontal="center" vertical="center" wrapText="1"/>
    </xf>
    <xf numFmtId="0" fontId="27" fillId="39" borderId="19" xfId="0" applyFont="1" applyFill="1" applyBorder="1" applyAlignment="1">
      <alignment horizontal="center" vertical="center" wrapText="1"/>
    </xf>
    <xf numFmtId="0" fontId="27" fillId="39" borderId="20" xfId="0" applyFont="1" applyFill="1" applyBorder="1" applyAlignment="1">
      <alignment horizontal="center" vertical="center" wrapText="1"/>
    </xf>
    <xf numFmtId="0" fontId="47" fillId="43" borderId="75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48" fillId="42" borderId="75" xfId="0" applyFont="1" applyFill="1" applyBorder="1" applyAlignment="1">
      <alignment horizontal="center" vertical="center" wrapText="1"/>
    </xf>
    <xf numFmtId="1" fontId="40" fillId="42" borderId="80" xfId="0" applyNumberFormat="1" applyFont="1" applyFill="1" applyBorder="1" applyAlignment="1">
      <alignment horizontal="center" vertical="center" wrapText="1"/>
    </xf>
    <xf numFmtId="0" fontId="31" fillId="37" borderId="18" xfId="0" applyFont="1" applyFill="1" applyBorder="1" applyAlignment="1">
      <alignment horizontal="center" vertical="center"/>
    </xf>
    <xf numFmtId="0" fontId="31" fillId="37" borderId="19" xfId="0" applyFont="1" applyFill="1" applyBorder="1" applyAlignment="1">
      <alignment horizontal="center" vertical="center"/>
    </xf>
    <xf numFmtId="0" fontId="31" fillId="37" borderId="2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41" borderId="18" xfId="0" applyFont="1" applyFill="1" applyBorder="1" applyAlignment="1">
      <alignment horizontal="center" vertical="center" wrapText="1"/>
    </xf>
    <xf numFmtId="0" fontId="32" fillId="41" borderId="19" xfId="0" applyFont="1" applyFill="1" applyBorder="1" applyAlignment="1">
      <alignment horizontal="center" vertical="center" wrapText="1"/>
    </xf>
    <xf numFmtId="0" fontId="32" fillId="41" borderId="2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27" fillId="36" borderId="18" xfId="0" applyFont="1" applyFill="1" applyBorder="1" applyAlignment="1">
      <alignment horizontal="center" vertical="center"/>
    </xf>
    <xf numFmtId="0" fontId="27" fillId="36" borderId="19" xfId="0" applyFont="1" applyFill="1" applyBorder="1" applyAlignment="1">
      <alignment horizontal="center" vertical="center"/>
    </xf>
    <xf numFmtId="0" fontId="27" fillId="36" borderId="20" xfId="0" applyFont="1" applyFill="1" applyBorder="1" applyAlignment="1">
      <alignment horizontal="center" vertical="center"/>
    </xf>
    <xf numFmtId="1" fontId="18" fillId="42" borderId="19" xfId="0" applyNumberFormat="1" applyFont="1" applyFill="1" applyBorder="1" applyAlignment="1">
      <alignment vertical="center" wrapText="1"/>
    </xf>
    <xf numFmtId="1" fontId="42" fillId="42" borderId="30" xfId="0" applyNumberFormat="1" applyFont="1" applyFill="1" applyBorder="1" applyAlignment="1">
      <alignment vertical="center" wrapText="1"/>
    </xf>
    <xf numFmtId="1" fontId="18" fillId="42" borderId="20" xfId="0" applyNumberFormat="1" applyFont="1" applyFill="1" applyBorder="1" applyAlignment="1">
      <alignment vertical="center" wrapText="1"/>
    </xf>
    <xf numFmtId="0" fontId="10" fillId="42" borderId="47" xfId="0" applyFont="1" applyFill="1" applyBorder="1" applyAlignment="1">
      <alignment horizontal="center" vertical="center" wrapText="1"/>
    </xf>
    <xf numFmtId="1" fontId="42" fillId="42" borderId="31" xfId="0" applyNumberFormat="1" applyFont="1" applyFill="1" applyBorder="1" applyAlignment="1">
      <alignment horizontal="center" vertical="center" wrapText="1"/>
    </xf>
    <xf numFmtId="1" fontId="10" fillId="42" borderId="47" xfId="0" applyNumberFormat="1" applyFont="1" applyFill="1" applyBorder="1" applyAlignment="1">
      <alignment horizontal="center" vertical="center" wrapText="1"/>
    </xf>
    <xf numFmtId="1" fontId="10" fillId="42" borderId="37" xfId="0" applyNumberFormat="1" applyFont="1" applyFill="1" applyBorder="1" applyAlignment="1">
      <alignment horizontal="center" vertical="center" wrapText="1"/>
    </xf>
    <xf numFmtId="1" fontId="40" fillId="42" borderId="46" xfId="0" applyNumberFormat="1" applyFont="1" applyFill="1" applyBorder="1" applyAlignment="1">
      <alignment horizontal="center" vertical="center" wrapText="1"/>
    </xf>
    <xf numFmtId="177" fontId="44" fillId="33" borderId="40" xfId="0" applyNumberFormat="1" applyFont="1" applyFill="1" applyBorder="1" applyAlignment="1">
      <alignment horizontal="center" vertical="center" wrapText="1"/>
    </xf>
    <xf numFmtId="177" fontId="44" fillId="33" borderId="11" xfId="0" applyNumberFormat="1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1" fontId="46" fillId="44" borderId="69" xfId="0" applyNumberFormat="1" applyFont="1" applyFill="1" applyBorder="1" applyAlignment="1">
      <alignment horizontal="center" vertical="center"/>
    </xf>
    <xf numFmtId="1" fontId="46" fillId="44" borderId="63" xfId="0" applyNumberFormat="1" applyFont="1" applyFill="1" applyBorder="1" applyAlignment="1">
      <alignment horizontal="center" vertical="center"/>
    </xf>
    <xf numFmtId="1" fontId="25" fillId="44" borderId="36" xfId="0" applyNumberFormat="1" applyFont="1" applyFill="1" applyBorder="1" applyAlignment="1">
      <alignment horizontal="center" vertical="center"/>
    </xf>
    <xf numFmtId="1" fontId="25" fillId="44" borderId="21" xfId="0" applyNumberFormat="1" applyFont="1" applyFill="1" applyBorder="1" applyAlignment="1">
      <alignment horizontal="center" vertical="center"/>
    </xf>
    <xf numFmtId="1" fontId="42" fillId="44" borderId="17" xfId="0" applyNumberFormat="1" applyFont="1" applyFill="1" applyBorder="1" applyAlignment="1">
      <alignment horizontal="center" vertical="center" wrapText="1"/>
    </xf>
    <xf numFmtId="1" fontId="18" fillId="44" borderId="10" xfId="0" applyNumberFormat="1" applyFont="1" applyFill="1" applyBorder="1" applyAlignment="1">
      <alignment horizontal="center" vertical="center" wrapText="1"/>
    </xf>
    <xf numFmtId="1" fontId="21" fillId="44" borderId="64" xfId="0" applyNumberFormat="1" applyFont="1" applyFill="1" applyBorder="1" applyAlignment="1">
      <alignment horizontal="center" vertical="center"/>
    </xf>
    <xf numFmtId="1" fontId="21" fillId="44" borderId="54" xfId="0" applyNumberFormat="1" applyFont="1" applyFill="1" applyBorder="1" applyAlignment="1">
      <alignment horizontal="center" vertical="center"/>
    </xf>
    <xf numFmtId="1" fontId="44" fillId="44" borderId="85" xfId="0" applyNumberFormat="1" applyFont="1" applyFill="1" applyBorder="1" applyAlignment="1">
      <alignment horizontal="center" vertical="center" wrapText="1"/>
    </xf>
    <xf numFmtId="1" fontId="44" fillId="44" borderId="42" xfId="0" applyNumberFormat="1" applyFont="1" applyFill="1" applyBorder="1" applyAlignment="1">
      <alignment horizontal="center" vertical="center" wrapText="1"/>
    </xf>
    <xf numFmtId="1" fontId="27" fillId="44" borderId="64" xfId="0" applyNumberFormat="1" applyFont="1" applyFill="1" applyBorder="1" applyAlignment="1">
      <alignment horizontal="center" vertical="center" wrapText="1"/>
    </xf>
    <xf numFmtId="1" fontId="27" fillId="44" borderId="57" xfId="0" applyNumberFormat="1" applyFont="1" applyFill="1" applyBorder="1" applyAlignment="1">
      <alignment horizontal="center" vertical="center" wrapText="1"/>
    </xf>
    <xf numFmtId="1" fontId="25" fillId="44" borderId="13" xfId="0" applyNumberFormat="1" applyFont="1" applyFill="1" applyBorder="1" applyAlignment="1">
      <alignment horizontal="center" vertical="center"/>
    </xf>
    <xf numFmtId="1" fontId="25" fillId="44" borderId="14" xfId="0" applyNumberFormat="1" applyFont="1" applyFill="1" applyBorder="1" applyAlignment="1">
      <alignment horizontal="center" vertical="center"/>
    </xf>
    <xf numFmtId="1" fontId="10" fillId="44" borderId="57" xfId="0" applyNumberFormat="1" applyFont="1" applyFill="1" applyBorder="1" applyAlignment="1">
      <alignment horizontal="center" vertical="center" wrapText="1"/>
    </xf>
    <xf numFmtId="1" fontId="25" fillId="44" borderId="55" xfId="0" applyNumberFormat="1" applyFont="1" applyFill="1" applyBorder="1" applyAlignment="1">
      <alignment horizontal="center" vertical="center"/>
    </xf>
    <xf numFmtId="1" fontId="25" fillId="44" borderId="67" xfId="0" applyNumberFormat="1" applyFont="1" applyFill="1" applyBorder="1" applyAlignment="1">
      <alignment horizontal="center" vertical="center"/>
    </xf>
    <xf numFmtId="1" fontId="25" fillId="44" borderId="18" xfId="0" applyNumberFormat="1" applyFont="1" applyFill="1" applyBorder="1" applyAlignment="1">
      <alignment horizontal="center" vertical="center"/>
    </xf>
    <xf numFmtId="1" fontId="25" fillId="44" borderId="20" xfId="0" applyNumberFormat="1" applyFont="1" applyFill="1" applyBorder="1" applyAlignment="1">
      <alignment horizontal="center" vertical="center"/>
    </xf>
    <xf numFmtId="1" fontId="10" fillId="42" borderId="66" xfId="0" applyNumberFormat="1" applyFont="1" applyFill="1" applyBorder="1" applyAlignment="1">
      <alignment horizontal="center" vertical="center" wrapText="1"/>
    </xf>
    <xf numFmtId="1" fontId="10" fillId="42" borderId="67" xfId="0" applyNumberFormat="1" applyFont="1" applyFill="1" applyBorder="1" applyAlignment="1">
      <alignment horizontal="center" vertical="center" wrapText="1"/>
    </xf>
    <xf numFmtId="1" fontId="25" fillId="44" borderId="16" xfId="0" applyNumberFormat="1" applyFont="1" applyFill="1" applyBorder="1" applyAlignment="1">
      <alignment/>
    </xf>
    <xf numFmtId="1" fontId="25" fillId="44" borderId="72" xfId="0" applyNumberFormat="1" applyFont="1" applyFill="1" applyBorder="1" applyAlignment="1">
      <alignment/>
    </xf>
    <xf numFmtId="1" fontId="44" fillId="44" borderId="86" xfId="0" applyNumberFormat="1" applyFont="1" applyFill="1" applyBorder="1" applyAlignment="1">
      <alignment horizontal="center" vertical="center" wrapText="1"/>
    </xf>
    <xf numFmtId="1" fontId="44" fillId="44" borderId="26" xfId="0" applyNumberFormat="1" applyFont="1" applyFill="1" applyBorder="1" applyAlignment="1">
      <alignment horizontal="center" vertical="center" wrapText="1"/>
    </xf>
    <xf numFmtId="1" fontId="21" fillId="44" borderId="57" xfId="0" applyNumberFormat="1" applyFont="1" applyFill="1" applyBorder="1" applyAlignment="1">
      <alignment horizontal="center" vertical="center"/>
    </xf>
    <xf numFmtId="1" fontId="46" fillId="44" borderId="16" xfId="0" applyNumberFormat="1" applyFont="1" applyFill="1" applyBorder="1" applyAlignment="1">
      <alignment horizontal="center" vertical="center"/>
    </xf>
    <xf numFmtId="1" fontId="25" fillId="44" borderId="68" xfId="0" applyNumberFormat="1" applyFont="1" applyFill="1" applyBorder="1" applyAlignment="1">
      <alignment horizontal="center" vertical="center"/>
    </xf>
    <xf numFmtId="1" fontId="25" fillId="44" borderId="65" xfId="0" applyNumberFormat="1" applyFont="1" applyFill="1" applyBorder="1" applyAlignment="1">
      <alignment horizontal="center" vertical="center"/>
    </xf>
    <xf numFmtId="1" fontId="25" fillId="44" borderId="30" xfId="0" applyNumberFormat="1" applyFont="1" applyFill="1" applyBorder="1" applyAlignment="1">
      <alignment horizontal="center" vertical="center"/>
    </xf>
    <xf numFmtId="1" fontId="25" fillId="0" borderId="69" xfId="0" applyNumberFormat="1" applyFont="1" applyFill="1" applyBorder="1" applyAlignment="1">
      <alignment horizontal="center" vertical="center" wrapText="1"/>
    </xf>
    <xf numFmtId="1" fontId="25" fillId="0" borderId="70" xfId="0" applyNumberFormat="1" applyFont="1" applyFill="1" applyBorder="1" applyAlignment="1">
      <alignment horizontal="center" vertical="center" wrapText="1"/>
    </xf>
    <xf numFmtId="1" fontId="42" fillId="42" borderId="50" xfId="0" applyNumberFormat="1" applyFont="1" applyFill="1" applyBorder="1" applyAlignment="1">
      <alignment horizontal="center" vertical="center" wrapText="1"/>
    </xf>
    <xf numFmtId="1" fontId="42" fillId="42" borderId="49" xfId="0" applyNumberFormat="1" applyFont="1" applyFill="1" applyBorder="1" applyAlignment="1">
      <alignment horizontal="center" vertical="center" wrapText="1"/>
    </xf>
    <xf numFmtId="1" fontId="42" fillId="44" borderId="10" xfId="0" applyNumberFormat="1" applyFont="1" applyFill="1" applyBorder="1" applyAlignment="1">
      <alignment wrapText="1"/>
    </xf>
    <xf numFmtId="1" fontId="18" fillId="44" borderId="82" xfId="0" applyNumberFormat="1" applyFont="1" applyFill="1" applyBorder="1" applyAlignment="1">
      <alignment wrapText="1"/>
    </xf>
    <xf numFmtId="1" fontId="21" fillId="44" borderId="73" xfId="0" applyNumberFormat="1" applyFont="1" applyFill="1" applyBorder="1" applyAlignment="1">
      <alignment horizontal="center" vertical="center"/>
    </xf>
    <xf numFmtId="1" fontId="44" fillId="42" borderId="18" xfId="0" applyNumberFormat="1" applyFont="1" applyFill="1" applyBorder="1" applyAlignment="1">
      <alignment horizontal="center" vertical="center" wrapText="1"/>
    </xf>
    <xf numFmtId="1" fontId="18" fillId="42" borderId="19" xfId="0" applyNumberFormat="1" applyFont="1" applyFill="1" applyBorder="1" applyAlignment="1">
      <alignment horizontal="center" vertical="center" wrapText="1"/>
    </xf>
    <xf numFmtId="1" fontId="27" fillId="42" borderId="73" xfId="0" applyNumberFormat="1" applyFont="1" applyFill="1" applyBorder="1" applyAlignment="1">
      <alignment horizontal="center" vertical="center" wrapText="1"/>
    </xf>
    <xf numFmtId="1" fontId="40" fillId="43" borderId="18" xfId="0" applyNumberFormat="1" applyFont="1" applyFill="1" applyBorder="1" applyAlignment="1">
      <alignment horizontal="center" vertical="center" wrapText="1"/>
    </xf>
    <xf numFmtId="1" fontId="40" fillId="43" borderId="20" xfId="0" applyNumberFormat="1" applyFont="1" applyFill="1" applyBorder="1" applyAlignment="1">
      <alignment horizontal="center" vertical="center" wrapText="1"/>
    </xf>
    <xf numFmtId="1" fontId="10" fillId="43" borderId="65" xfId="0" applyNumberFormat="1" applyFont="1" applyFill="1" applyBorder="1" applyAlignment="1">
      <alignment horizontal="center" vertical="center" wrapText="1"/>
    </xf>
    <xf numFmtId="1" fontId="19" fillId="43" borderId="65" xfId="0" applyNumberFormat="1" applyFont="1" applyFill="1" applyBorder="1" applyAlignment="1">
      <alignment horizontal="center" vertical="center" wrapText="1"/>
    </xf>
    <xf numFmtId="1" fontId="27" fillId="43" borderId="54" xfId="0" applyNumberFormat="1" applyFont="1" applyFill="1" applyBorder="1" applyAlignment="1">
      <alignment horizontal="center" vertical="center" wrapText="1"/>
    </xf>
    <xf numFmtId="1" fontId="27" fillId="42" borderId="66" xfId="0" applyNumberFormat="1" applyFont="1" applyFill="1" applyBorder="1" applyAlignment="1">
      <alignment horizontal="center" vertical="center" wrapText="1"/>
    </xf>
    <xf numFmtId="1" fontId="27" fillId="42" borderId="67" xfId="0" applyNumberFormat="1" applyFont="1" applyFill="1" applyBorder="1" applyAlignment="1">
      <alignment horizontal="center" vertical="center" wrapText="1"/>
    </xf>
    <xf numFmtId="1" fontId="27" fillId="42" borderId="55" xfId="0" applyNumberFormat="1" applyFont="1" applyFill="1" applyBorder="1" applyAlignment="1">
      <alignment horizontal="center" vertical="center" wrapText="1"/>
    </xf>
    <xf numFmtId="0" fontId="27" fillId="43" borderId="55" xfId="0" applyFont="1" applyFill="1" applyBorder="1" applyAlignment="1">
      <alignment horizontal="center" vertical="center" wrapText="1"/>
    </xf>
    <xf numFmtId="0" fontId="27" fillId="43" borderId="62" xfId="0" applyFont="1" applyFill="1" applyBorder="1" applyAlignment="1">
      <alignment horizontal="center" vertical="center" wrapText="1"/>
    </xf>
    <xf numFmtId="1" fontId="10" fillId="43" borderId="68" xfId="0" applyNumberFormat="1" applyFont="1" applyFill="1" applyBorder="1" applyAlignment="1">
      <alignment horizontal="center" vertical="center" wrapText="1"/>
    </xf>
    <xf numFmtId="0" fontId="27" fillId="43" borderId="67" xfId="0" applyFont="1" applyFill="1" applyBorder="1" applyAlignment="1">
      <alignment horizontal="center" vertical="center" wrapText="1"/>
    </xf>
    <xf numFmtId="1" fontId="10" fillId="43" borderId="46" xfId="0" applyNumberFormat="1" applyFont="1" applyFill="1" applyBorder="1" applyAlignment="1">
      <alignment horizontal="center" vertical="center" wrapText="1"/>
    </xf>
    <xf numFmtId="0" fontId="40" fillId="43" borderId="15" xfId="0" applyFont="1" applyFill="1" applyBorder="1" applyAlignment="1">
      <alignment horizontal="center" vertical="center" wrapText="1"/>
    </xf>
    <xf numFmtId="0" fontId="40" fillId="43" borderId="16" xfId="0" applyFont="1" applyFill="1" applyBorder="1" applyAlignment="1">
      <alignment horizontal="center" vertical="center" wrapText="1"/>
    </xf>
    <xf numFmtId="0" fontId="40" fillId="43" borderId="72" xfId="0" applyFont="1" applyFill="1" applyBorder="1" applyAlignment="1">
      <alignment horizontal="center" vertical="center" wrapText="1"/>
    </xf>
    <xf numFmtId="1" fontId="42" fillId="42" borderId="30" xfId="0" applyNumberFormat="1" applyFont="1" applyFill="1" applyBorder="1" applyAlignment="1">
      <alignment horizontal="center" vertical="center" wrapText="1"/>
    </xf>
    <xf numFmtId="1" fontId="40" fillId="42" borderId="30" xfId="0" applyNumberFormat="1" applyFont="1" applyFill="1" applyBorder="1" applyAlignment="1">
      <alignment horizontal="center" vertical="center" wrapText="1"/>
    </xf>
    <xf numFmtId="1" fontId="19" fillId="42" borderId="38" xfId="0" applyNumberFormat="1" applyFont="1" applyFill="1" applyBorder="1" applyAlignment="1">
      <alignment horizontal="center" vertical="center" wrapText="1"/>
    </xf>
    <xf numFmtId="1" fontId="18" fillId="42" borderId="20" xfId="0" applyNumberFormat="1" applyFont="1" applyFill="1" applyBorder="1" applyAlignment="1">
      <alignment horizontal="center" vertical="center" wrapText="1"/>
    </xf>
    <xf numFmtId="1" fontId="10" fillId="44" borderId="73" xfId="0" applyNumberFormat="1" applyFont="1" applyFill="1" applyBorder="1" applyAlignment="1">
      <alignment horizontal="center" vertical="center" wrapText="1"/>
    </xf>
    <xf numFmtId="1" fontId="40" fillId="42" borderId="64" xfId="0" applyNumberFormat="1" applyFont="1" applyFill="1" applyBorder="1" applyAlignment="1">
      <alignment horizontal="center" vertical="center" wrapText="1"/>
    </xf>
    <xf numFmtId="1" fontId="10" fillId="42" borderId="74" xfId="0" applyNumberFormat="1" applyFont="1" applyFill="1" applyBorder="1" applyAlignment="1">
      <alignment horizontal="center" vertical="center" wrapText="1"/>
    </xf>
    <xf numFmtId="1" fontId="42" fillId="43" borderId="71" xfId="0" applyNumberFormat="1" applyFont="1" applyFill="1" applyBorder="1" applyAlignment="1">
      <alignment horizontal="center" vertical="center" wrapText="1"/>
    </xf>
    <xf numFmtId="0" fontId="10" fillId="43" borderId="74" xfId="0" applyFont="1" applyFill="1" applyBorder="1" applyAlignment="1">
      <alignment horizontal="center" wrapText="1"/>
    </xf>
    <xf numFmtId="1" fontId="40" fillId="42" borderId="67" xfId="0" applyNumberFormat="1" applyFont="1" applyFill="1" applyBorder="1" applyAlignment="1">
      <alignment horizontal="center" vertical="center" wrapText="1"/>
    </xf>
    <xf numFmtId="1" fontId="40" fillId="42" borderId="65" xfId="0" applyNumberFormat="1" applyFont="1" applyFill="1" applyBorder="1" applyAlignment="1">
      <alignment horizontal="center" vertical="center" wrapText="1"/>
    </xf>
    <xf numFmtId="1" fontId="42" fillId="42" borderId="55" xfId="0" applyNumberFormat="1" applyFont="1" applyFill="1" applyBorder="1" applyAlignment="1">
      <alignment horizontal="center" vertical="center" wrapText="1"/>
    </xf>
    <xf numFmtId="1" fontId="42" fillId="42" borderId="62" xfId="0" applyNumberFormat="1" applyFont="1" applyFill="1" applyBorder="1" applyAlignment="1">
      <alignment horizontal="center" vertical="center" wrapText="1"/>
    </xf>
    <xf numFmtId="1" fontId="42" fillId="42" borderId="51" xfId="0" applyNumberFormat="1" applyFont="1" applyFill="1" applyBorder="1" applyAlignment="1">
      <alignment horizontal="center" vertical="center" wrapText="1"/>
    </xf>
    <xf numFmtId="1" fontId="42" fillId="42" borderId="55" xfId="0" applyNumberFormat="1" applyFont="1" applyFill="1" applyBorder="1" applyAlignment="1">
      <alignment vertical="center" wrapText="1"/>
    </xf>
    <xf numFmtId="1" fontId="18" fillId="42" borderId="67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1" fontId="40" fillId="42" borderId="45" xfId="0" applyNumberFormat="1" applyFont="1" applyFill="1" applyBorder="1" applyAlignment="1">
      <alignment horizontal="center" vertical="center" wrapText="1"/>
    </xf>
    <xf numFmtId="1" fontId="42" fillId="42" borderId="31" xfId="0" applyNumberFormat="1" applyFont="1" applyFill="1" applyBorder="1" applyAlignment="1">
      <alignment vertical="center" wrapText="1"/>
    </xf>
    <xf numFmtId="0" fontId="10" fillId="42" borderId="37" xfId="0" applyFont="1" applyFill="1" applyBorder="1" applyAlignment="1">
      <alignment horizontal="center" vertical="center" wrapText="1"/>
    </xf>
    <xf numFmtId="0" fontId="10" fillId="42" borderId="46" xfId="0" applyFont="1" applyFill="1" applyBorder="1" applyAlignment="1">
      <alignment horizontal="center" vertical="center" wrapText="1"/>
    </xf>
    <xf numFmtId="0" fontId="48" fillId="42" borderId="37" xfId="0" applyFont="1" applyFill="1" applyBorder="1" applyAlignment="1">
      <alignment horizontal="center" vertical="center" wrapText="1"/>
    </xf>
    <xf numFmtId="0" fontId="48" fillId="42" borderId="47" xfId="0" applyFont="1" applyFill="1" applyBorder="1" applyAlignment="1">
      <alignment horizontal="center" vertical="center" wrapText="1"/>
    </xf>
    <xf numFmtId="1" fontId="42" fillId="43" borderId="15" xfId="0" applyNumberFormat="1" applyFont="1" applyFill="1" applyBorder="1" applyAlignment="1">
      <alignment horizontal="center" vertical="center" wrapText="1"/>
    </xf>
    <xf numFmtId="1" fontId="18" fillId="42" borderId="31" xfId="0" applyNumberFormat="1" applyFont="1" applyFill="1" applyBorder="1" applyAlignment="1">
      <alignment horizontal="center" vertical="center" wrapText="1"/>
    </xf>
    <xf numFmtId="1" fontId="44" fillId="42" borderId="30" xfId="0" applyNumberFormat="1" applyFont="1" applyFill="1" applyBorder="1" applyAlignment="1">
      <alignment horizontal="center" vertical="center" wrapText="1"/>
    </xf>
    <xf numFmtId="1" fontId="19" fillId="42" borderId="47" xfId="0" applyNumberFormat="1" applyFont="1" applyFill="1" applyBorder="1" applyAlignment="1">
      <alignment horizontal="center" vertical="center" wrapText="1"/>
    </xf>
    <xf numFmtId="1" fontId="40" fillId="42" borderId="20" xfId="0" applyNumberFormat="1" applyFont="1" applyFill="1" applyBorder="1" applyAlignment="1">
      <alignment horizontal="center" vertical="center" wrapText="1"/>
    </xf>
    <xf numFmtId="1" fontId="42" fillId="42" borderId="66" xfId="0" applyNumberFormat="1" applyFont="1" applyFill="1" applyBorder="1" applyAlignment="1">
      <alignment horizontal="center" vertical="center" wrapText="1"/>
    </xf>
    <xf numFmtId="1" fontId="42" fillId="42" borderId="67" xfId="0" applyNumberFormat="1" applyFont="1" applyFill="1" applyBorder="1" applyAlignment="1">
      <alignment horizontal="center" vertical="center" wrapText="1"/>
    </xf>
    <xf numFmtId="1" fontId="42" fillId="42" borderId="36" xfId="0" applyNumberFormat="1" applyFont="1" applyFill="1" applyBorder="1" applyAlignment="1">
      <alignment horizontal="center" vertical="center" wrapText="1"/>
    </xf>
    <xf numFmtId="1" fontId="42" fillId="42" borderId="34" xfId="0" applyNumberFormat="1" applyFont="1" applyFill="1" applyBorder="1" applyAlignment="1">
      <alignment horizontal="center" vertical="center" wrapText="1"/>
    </xf>
    <xf numFmtId="1" fontId="42" fillId="42" borderId="35" xfId="0" applyNumberFormat="1" applyFont="1" applyFill="1" applyBorder="1" applyAlignment="1">
      <alignment horizontal="center" vertical="center" wrapText="1"/>
    </xf>
    <xf numFmtId="1" fontId="42" fillId="42" borderId="14" xfId="0" applyNumberFormat="1" applyFont="1" applyFill="1" applyBorder="1" applyAlignment="1">
      <alignment horizontal="center" vertical="center" wrapText="1"/>
    </xf>
    <xf numFmtId="0" fontId="40" fillId="43" borderId="31" xfId="0" applyFont="1" applyFill="1" applyBorder="1" applyAlignment="1">
      <alignment horizontal="center" wrapText="1"/>
    </xf>
    <xf numFmtId="1" fontId="18" fillId="43" borderId="31" xfId="0" applyNumberFormat="1" applyFont="1" applyFill="1" applyBorder="1" applyAlignment="1">
      <alignment horizontal="center" vertical="center" wrapText="1"/>
    </xf>
    <xf numFmtId="1" fontId="19" fillId="43" borderId="55" xfId="0" applyNumberFormat="1" applyFont="1" applyFill="1" applyBorder="1" applyAlignment="1">
      <alignment horizontal="center" vertical="center" wrapText="1"/>
    </xf>
    <xf numFmtId="1" fontId="18" fillId="43" borderId="49" xfId="0" applyNumberFormat="1" applyFont="1" applyFill="1" applyBorder="1" applyAlignment="1">
      <alignment horizontal="center" vertical="center" wrapText="1"/>
    </xf>
    <xf numFmtId="1" fontId="40" fillId="43" borderId="54" xfId="0" applyNumberFormat="1" applyFont="1" applyFill="1" applyBorder="1" applyAlignment="1">
      <alignment horizontal="center" vertical="center" wrapText="1"/>
    </xf>
    <xf numFmtId="1" fontId="46" fillId="44" borderId="72" xfId="0" applyNumberFormat="1" applyFont="1" applyFill="1" applyBorder="1" applyAlignment="1">
      <alignment horizontal="center" vertical="center"/>
    </xf>
    <xf numFmtId="1" fontId="10" fillId="42" borderId="55" xfId="0" applyNumberFormat="1" applyFont="1" applyFill="1" applyBorder="1" applyAlignment="1">
      <alignment horizontal="center" vertical="center" wrapText="1"/>
    </xf>
    <xf numFmtId="1" fontId="21" fillId="44" borderId="73" xfId="0" applyNumberFormat="1" applyFont="1" applyFill="1" applyBorder="1" applyAlignment="1">
      <alignment horizontal="center" vertical="center" wrapText="1"/>
    </xf>
    <xf numFmtId="1" fontId="25" fillId="44" borderId="31" xfId="0" applyNumberFormat="1" applyFont="1" applyFill="1" applyBorder="1" applyAlignment="1">
      <alignment horizontal="center" vertical="center"/>
    </xf>
    <xf numFmtId="1" fontId="21" fillId="43" borderId="46" xfId="0" applyNumberFormat="1" applyFont="1" applyFill="1" applyBorder="1" applyAlignment="1">
      <alignment horizontal="center" vertical="center"/>
    </xf>
    <xf numFmtId="1" fontId="18" fillId="43" borderId="19" xfId="0" applyNumberFormat="1" applyFont="1" applyFill="1" applyBorder="1" applyAlignment="1">
      <alignment horizontal="center" vertical="center" wrapText="1"/>
    </xf>
    <xf numFmtId="1" fontId="42" fillId="43" borderId="33" xfId="0" applyNumberFormat="1" applyFont="1" applyFill="1" applyBorder="1" applyAlignment="1">
      <alignment horizontal="center" vertical="center" wrapText="1"/>
    </xf>
    <xf numFmtId="1" fontId="18" fillId="43" borderId="22" xfId="0" applyNumberFormat="1" applyFont="1" applyFill="1" applyBorder="1" applyAlignment="1">
      <alignment horizontal="center" vertical="center" wrapText="1"/>
    </xf>
    <xf numFmtId="1" fontId="40" fillId="42" borderId="18" xfId="0" applyNumberFormat="1" applyFont="1" applyFill="1" applyBorder="1" applyAlignment="1">
      <alignment horizontal="center" vertical="center" wrapText="1"/>
    </xf>
    <xf numFmtId="1" fontId="40" fillId="42" borderId="31" xfId="0" applyNumberFormat="1" applyFont="1" applyFill="1" applyBorder="1" applyAlignment="1">
      <alignment horizontal="center" vertical="center" wrapText="1"/>
    </xf>
    <xf numFmtId="1" fontId="42" fillId="44" borderId="78" xfId="0" applyNumberFormat="1" applyFont="1" applyFill="1" applyBorder="1" applyAlignment="1">
      <alignment horizontal="center" vertical="center" wrapText="1"/>
    </xf>
    <xf numFmtId="1" fontId="18" fillId="42" borderId="51" xfId="0" applyNumberFormat="1" applyFont="1" applyFill="1" applyBorder="1" applyAlignment="1">
      <alignment horizontal="center" vertical="center" wrapText="1"/>
    </xf>
    <xf numFmtId="1" fontId="42" fillId="44" borderId="63" xfId="0" applyNumberFormat="1" applyFont="1" applyFill="1" applyBorder="1" applyAlignment="1">
      <alignment horizontal="center" vertical="center" wrapText="1"/>
    </xf>
    <xf numFmtId="1" fontId="42" fillId="44" borderId="70" xfId="0" applyNumberFormat="1" applyFont="1" applyFill="1" applyBorder="1" applyAlignment="1">
      <alignment horizontal="center" vertical="center" wrapText="1"/>
    </xf>
    <xf numFmtId="1" fontId="93" fillId="44" borderId="13" xfId="0" applyNumberFormat="1" applyFont="1" applyFill="1" applyBorder="1" applyAlignment="1">
      <alignment horizontal="center" vertical="center"/>
    </xf>
    <xf numFmtId="1" fontId="93" fillId="44" borderId="14" xfId="0" applyNumberFormat="1" applyFont="1" applyFill="1" applyBorder="1" applyAlignment="1">
      <alignment horizontal="center" vertical="center"/>
    </xf>
    <xf numFmtId="1" fontId="25" fillId="0" borderId="13" xfId="0" applyNumberFormat="1" applyFont="1" applyFill="1" applyBorder="1" applyAlignment="1">
      <alignment horizontal="center" vertical="center"/>
    </xf>
    <xf numFmtId="1" fontId="25" fillId="0" borderId="78" xfId="0" applyNumberFormat="1" applyFont="1" applyFill="1" applyBorder="1" applyAlignment="1">
      <alignment horizontal="center" vertical="center"/>
    </xf>
    <xf numFmtId="1" fontId="21" fillId="44" borderId="38" xfId="0" applyNumberFormat="1" applyFont="1" applyFill="1" applyBorder="1" applyAlignment="1">
      <alignment horizontal="center" vertical="center"/>
    </xf>
    <xf numFmtId="1" fontId="93" fillId="44" borderId="61" xfId="0" applyNumberFormat="1" applyFont="1" applyFill="1" applyBorder="1" applyAlignment="1">
      <alignment horizontal="center" vertical="center"/>
    </xf>
    <xf numFmtId="1" fontId="27" fillId="44" borderId="73" xfId="0" applyNumberFormat="1" applyFont="1" applyFill="1" applyBorder="1" applyAlignment="1">
      <alignment horizontal="center" vertical="center" wrapText="1"/>
    </xf>
    <xf numFmtId="1" fontId="25" fillId="44" borderId="55" xfId="0" applyNumberFormat="1" applyFont="1" applyFill="1" applyBorder="1" applyAlignment="1">
      <alignment/>
    </xf>
    <xf numFmtId="1" fontId="25" fillId="44" borderId="62" xfId="0" applyNumberFormat="1" applyFont="1" applyFill="1" applyBorder="1" applyAlignment="1">
      <alignment/>
    </xf>
    <xf numFmtId="1" fontId="21" fillId="0" borderId="64" xfId="0" applyNumberFormat="1" applyFont="1" applyFill="1" applyBorder="1" applyAlignment="1">
      <alignment horizontal="center" vertical="center" wrapText="1"/>
    </xf>
    <xf numFmtId="1" fontId="21" fillId="0" borderId="73" xfId="0" applyNumberFormat="1" applyFont="1" applyFill="1" applyBorder="1" applyAlignment="1">
      <alignment horizontal="center" vertical="center" wrapText="1"/>
    </xf>
    <xf numFmtId="1" fontId="46" fillId="44" borderId="13" xfId="0" applyNumberFormat="1" applyFont="1" applyFill="1" applyBorder="1" applyAlignment="1">
      <alignment horizontal="center" vertical="center"/>
    </xf>
    <xf numFmtId="1" fontId="46" fillId="44" borderId="35" xfId="0" applyNumberFormat="1" applyFont="1" applyFill="1" applyBorder="1" applyAlignment="1">
      <alignment horizontal="center" vertical="center"/>
    </xf>
    <xf numFmtId="1" fontId="25" fillId="0" borderId="30" xfId="0" applyNumberFormat="1" applyFont="1" applyFill="1" applyBorder="1" applyAlignment="1">
      <alignment horizontal="center" vertical="center"/>
    </xf>
    <xf numFmtId="1" fontId="25" fillId="0" borderId="31" xfId="0" applyNumberFormat="1" applyFont="1" applyFill="1" applyBorder="1" applyAlignment="1">
      <alignment horizontal="center" vertical="center"/>
    </xf>
    <xf numFmtId="177" fontId="44" fillId="33" borderId="26" xfId="0" applyNumberFormat="1" applyFont="1" applyFill="1" applyBorder="1" applyAlignment="1">
      <alignment horizontal="center" vertical="center" wrapText="1"/>
    </xf>
    <xf numFmtId="177" fontId="44" fillId="33" borderId="25" xfId="0" applyNumberFormat="1" applyFont="1" applyFill="1" applyBorder="1" applyAlignment="1">
      <alignment horizontal="center" vertical="center" wrapText="1"/>
    </xf>
    <xf numFmtId="177" fontId="44" fillId="33" borderId="30" xfId="0" applyNumberFormat="1" applyFont="1" applyFill="1" applyBorder="1" applyAlignment="1">
      <alignment horizontal="center" vertical="center" wrapText="1"/>
    </xf>
    <xf numFmtId="177" fontId="44" fillId="33" borderId="31" xfId="0" applyNumberFormat="1" applyFont="1" applyFill="1" applyBorder="1" applyAlignment="1">
      <alignment horizontal="center" vertical="center" wrapText="1"/>
    </xf>
    <xf numFmtId="1" fontId="27" fillId="0" borderId="64" xfId="0" applyNumberFormat="1" applyFont="1" applyFill="1" applyBorder="1" applyAlignment="1">
      <alignment horizontal="center" vertical="center" wrapText="1"/>
    </xf>
    <xf numFmtId="0" fontId="27" fillId="0" borderId="73" xfId="0" applyFont="1" applyFill="1" applyBorder="1" applyAlignment="1">
      <alignment horizontal="center" vertical="center" wrapText="1"/>
    </xf>
    <xf numFmtId="1" fontId="21" fillId="0" borderId="64" xfId="0" applyNumberFormat="1" applyFont="1" applyFill="1" applyBorder="1" applyAlignment="1">
      <alignment horizontal="center" vertical="center"/>
    </xf>
    <xf numFmtId="1" fontId="21" fillId="0" borderId="57" xfId="0" applyNumberFormat="1" applyFont="1" applyFill="1" applyBorder="1" applyAlignment="1">
      <alignment horizontal="center" vertical="center"/>
    </xf>
    <xf numFmtId="177" fontId="44" fillId="33" borderId="15" xfId="0" applyNumberFormat="1" applyFont="1" applyFill="1" applyBorder="1" applyAlignment="1">
      <alignment horizontal="center" vertical="center" wrapText="1"/>
    </xf>
    <xf numFmtId="177" fontId="44" fillId="33" borderId="72" xfId="0" applyNumberFormat="1" applyFont="1" applyFill="1" applyBorder="1" applyAlignment="1">
      <alignment horizontal="center" vertical="center" wrapText="1"/>
    </xf>
    <xf numFmtId="177" fontId="27" fillId="33" borderId="64" xfId="0" applyNumberFormat="1" applyFont="1" applyFill="1" applyBorder="1" applyAlignment="1">
      <alignment horizontal="center" vertical="center" wrapText="1"/>
    </xf>
    <xf numFmtId="177" fontId="27" fillId="33" borderId="73" xfId="0" applyNumberFormat="1" applyFont="1" applyFill="1" applyBorder="1" applyAlignment="1">
      <alignment horizontal="center" vertical="center" wrapText="1"/>
    </xf>
    <xf numFmtId="1" fontId="44" fillId="44" borderId="48" xfId="0" applyNumberFormat="1" applyFont="1" applyFill="1" applyBorder="1" applyAlignment="1">
      <alignment horizontal="center" vertical="center" wrapText="1"/>
    </xf>
    <xf numFmtId="1" fontId="44" fillId="44" borderId="58" xfId="0" applyNumberFormat="1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vertical="center" wrapText="1"/>
    </xf>
    <xf numFmtId="0" fontId="44" fillId="0" borderId="51" xfId="0" applyFont="1" applyFill="1" applyBorder="1" applyAlignment="1">
      <alignment horizontal="center" vertical="center" wrapText="1"/>
    </xf>
    <xf numFmtId="1" fontId="10" fillId="44" borderId="87" xfId="0" applyNumberFormat="1" applyFont="1" applyFill="1" applyBorder="1" applyAlignment="1">
      <alignment horizontal="center" vertical="center" wrapText="1"/>
    </xf>
    <xf numFmtId="1" fontId="10" fillId="44" borderId="36" xfId="0" applyNumberFormat="1" applyFont="1" applyFill="1" applyBorder="1" applyAlignment="1">
      <alignment horizontal="center" vertical="center" wrapText="1"/>
    </xf>
    <xf numFmtId="177" fontId="44" fillId="33" borderId="48" xfId="0" applyNumberFormat="1" applyFont="1" applyFill="1" applyBorder="1" applyAlignment="1">
      <alignment horizontal="center" vertical="center" wrapText="1"/>
    </xf>
    <xf numFmtId="177" fontId="44" fillId="33" borderId="51" xfId="0" applyNumberFormat="1" applyFont="1" applyFill="1" applyBorder="1" applyAlignment="1">
      <alignment horizontal="center" vertical="center" wrapText="1"/>
    </xf>
    <xf numFmtId="177" fontId="10" fillId="33" borderId="74" xfId="0" applyNumberFormat="1" applyFont="1" applyFill="1" applyBorder="1" applyAlignment="1">
      <alignment horizontal="center" vertical="center" wrapText="1"/>
    </xf>
    <xf numFmtId="1" fontId="42" fillId="44" borderId="68" xfId="0" applyNumberFormat="1" applyFont="1" applyFill="1" applyBorder="1" applyAlignment="1">
      <alignment horizontal="center" vertical="center" wrapText="1"/>
    </xf>
    <xf numFmtId="1" fontId="42" fillId="44" borderId="65" xfId="0" applyNumberFormat="1" applyFont="1" applyFill="1" applyBorder="1" applyAlignment="1">
      <alignment horizontal="center" vertical="center" wrapText="1"/>
    </xf>
    <xf numFmtId="1" fontId="44" fillId="44" borderId="66" xfId="0" applyNumberFormat="1" applyFont="1" applyFill="1" applyBorder="1" applyAlignment="1">
      <alignment horizontal="center" vertical="center" wrapText="1"/>
    </xf>
    <xf numFmtId="1" fontId="44" fillId="44" borderId="61" xfId="0" applyNumberFormat="1" applyFont="1" applyFill="1" applyBorder="1" applyAlignment="1">
      <alignment horizontal="center" vertical="center" wrapText="1"/>
    </xf>
    <xf numFmtId="0" fontId="44" fillId="45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177" fontId="44" fillId="33" borderId="64" xfId="0" applyNumberFormat="1" applyFont="1" applyFill="1" applyBorder="1" applyAlignment="1">
      <alignment horizontal="center" vertical="center" wrapText="1"/>
    </xf>
    <xf numFmtId="177" fontId="44" fillId="33" borderId="73" xfId="0" applyNumberFormat="1" applyFont="1" applyFill="1" applyBorder="1" applyAlignment="1">
      <alignment horizontal="center" vertical="center" wrapText="1"/>
    </xf>
    <xf numFmtId="1" fontId="10" fillId="44" borderId="64" xfId="0" applyNumberFormat="1" applyFont="1" applyFill="1" applyBorder="1" applyAlignment="1">
      <alignment horizontal="center" vertical="center" wrapText="1"/>
    </xf>
    <xf numFmtId="1" fontId="44" fillId="33" borderId="68" xfId="0" applyNumberFormat="1" applyFont="1" applyFill="1" applyBorder="1" applyAlignment="1">
      <alignment horizontal="center" vertical="center" wrapText="1"/>
    </xf>
    <xf numFmtId="1" fontId="44" fillId="33" borderId="71" xfId="0" applyNumberFormat="1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1" fontId="44" fillId="33" borderId="15" xfId="0" applyNumberFormat="1" applyFont="1" applyFill="1" applyBorder="1" applyAlignment="1">
      <alignment horizontal="center" vertical="center" wrapText="1"/>
    </xf>
    <xf numFmtId="1" fontId="44" fillId="33" borderId="72" xfId="0" applyNumberFormat="1" applyFont="1" applyFill="1" applyBorder="1" applyAlignment="1">
      <alignment horizontal="center" vertical="center" wrapText="1"/>
    </xf>
    <xf numFmtId="49" fontId="44" fillId="0" borderId="30" xfId="0" applyNumberFormat="1" applyFont="1" applyFill="1" applyBorder="1" applyAlignment="1">
      <alignment horizontal="center" vertical="center" wrapText="1"/>
    </xf>
    <xf numFmtId="49" fontId="44" fillId="0" borderId="31" xfId="0" applyNumberFormat="1" applyFont="1" applyFill="1" applyBorder="1" applyAlignment="1">
      <alignment horizontal="center" vertical="center" wrapText="1"/>
    </xf>
    <xf numFmtId="0" fontId="44" fillId="0" borderId="66" xfId="0" applyFont="1" applyFill="1" applyBorder="1" applyAlignment="1">
      <alignment horizontal="center" vertical="center" wrapText="1"/>
    </xf>
    <xf numFmtId="0" fontId="44" fillId="0" borderId="62" xfId="0" applyFont="1" applyFill="1" applyBorder="1" applyAlignment="1">
      <alignment horizontal="center" vertical="center" wrapText="1"/>
    </xf>
    <xf numFmtId="177" fontId="44" fillId="33" borderId="66" xfId="0" applyNumberFormat="1" applyFont="1" applyFill="1" applyBorder="1" applyAlignment="1">
      <alignment horizontal="center" vertical="center" wrapText="1"/>
    </xf>
    <xf numFmtId="177" fontId="44" fillId="33" borderId="62" xfId="0" applyNumberFormat="1" applyFont="1" applyFill="1" applyBorder="1" applyAlignment="1">
      <alignment horizontal="center" vertical="center" wrapText="1"/>
    </xf>
    <xf numFmtId="177" fontId="10" fillId="33" borderId="27" xfId="0" applyNumberFormat="1" applyFont="1" applyFill="1" applyBorder="1" applyAlignment="1">
      <alignment horizontal="center" vertical="center" wrapText="1"/>
    </xf>
    <xf numFmtId="177" fontId="10" fillId="33" borderId="24" xfId="0" applyNumberFormat="1" applyFont="1" applyFill="1" applyBorder="1" applyAlignment="1">
      <alignment horizontal="center" vertical="center" wrapText="1"/>
    </xf>
    <xf numFmtId="49" fontId="44" fillId="0" borderId="17" xfId="0" applyNumberFormat="1" applyFont="1" applyFill="1" applyBorder="1" applyAlignment="1">
      <alignment horizontal="center" vertical="center" wrapText="1"/>
    </xf>
    <xf numFmtId="49" fontId="44" fillId="0" borderId="82" xfId="0" applyNumberFormat="1" applyFont="1" applyFill="1" applyBorder="1" applyAlignment="1">
      <alignment horizontal="center" vertical="center" wrapText="1"/>
    </xf>
    <xf numFmtId="49" fontId="44" fillId="0" borderId="69" xfId="0" applyNumberFormat="1" applyFont="1" applyFill="1" applyBorder="1" applyAlignment="1">
      <alignment horizontal="center" vertical="center" wrapText="1"/>
    </xf>
    <xf numFmtId="49" fontId="44" fillId="0" borderId="70" xfId="0" applyNumberFormat="1" applyFont="1" applyFill="1" applyBorder="1" applyAlignment="1">
      <alignment horizontal="center" vertical="center" wrapText="1"/>
    </xf>
    <xf numFmtId="49" fontId="44" fillId="0" borderId="79" xfId="0" applyNumberFormat="1" applyFont="1" applyFill="1" applyBorder="1" applyAlignment="1">
      <alignment horizontal="center" vertical="center" wrapText="1"/>
    </xf>
    <xf numFmtId="49" fontId="44" fillId="0" borderId="80" xfId="0" applyNumberFormat="1" applyFont="1" applyFill="1" applyBorder="1" applyAlignment="1">
      <alignment horizontal="center" vertical="center" wrapText="1"/>
    </xf>
    <xf numFmtId="177" fontId="44" fillId="33" borderId="79" xfId="0" applyNumberFormat="1" applyFont="1" applyFill="1" applyBorder="1" applyAlignment="1">
      <alignment horizontal="center" vertical="center" wrapText="1"/>
    </xf>
    <xf numFmtId="177" fontId="44" fillId="33" borderId="80" xfId="0" applyNumberFormat="1" applyFont="1" applyFill="1" applyBorder="1" applyAlignment="1">
      <alignment horizontal="center" vertical="center" wrapText="1"/>
    </xf>
    <xf numFmtId="1" fontId="44" fillId="44" borderId="62" xfId="0" applyNumberFormat="1" applyFont="1" applyFill="1" applyBorder="1" applyAlignment="1">
      <alignment horizontal="center" vertical="center" wrapText="1"/>
    </xf>
    <xf numFmtId="1" fontId="44" fillId="44" borderId="83" xfId="0" applyNumberFormat="1" applyFont="1" applyFill="1" applyBorder="1" applyAlignment="1">
      <alignment horizontal="center" vertical="center" wrapText="1"/>
    </xf>
    <xf numFmtId="1" fontId="44" fillId="44" borderId="25" xfId="0" applyNumberFormat="1" applyFont="1" applyFill="1" applyBorder="1" applyAlignment="1">
      <alignment horizontal="center" vertical="center" wrapText="1"/>
    </xf>
    <xf numFmtId="1" fontId="42" fillId="42" borderId="33" xfId="0" applyNumberFormat="1" applyFont="1" applyFill="1" applyBorder="1" applyAlignment="1">
      <alignment horizontal="center" vertical="center" wrapText="1"/>
    </xf>
    <xf numFmtId="1" fontId="42" fillId="42" borderId="15" xfId="0" applyNumberFormat="1" applyFont="1" applyFill="1" applyBorder="1" applyAlignment="1">
      <alignment horizontal="center" vertical="center" wrapText="1"/>
    </xf>
    <xf numFmtId="1" fontId="44" fillId="44" borderId="17" xfId="0" applyNumberFormat="1" applyFont="1" applyFill="1" applyBorder="1" applyAlignment="1">
      <alignment horizontal="center" vertical="center" wrapText="1"/>
    </xf>
    <xf numFmtId="1" fontId="44" fillId="44" borderId="10" xfId="0" applyNumberFormat="1" applyFont="1" applyFill="1" applyBorder="1" applyAlignment="1">
      <alignment horizontal="center" vertical="center" wrapText="1"/>
    </xf>
    <xf numFmtId="1" fontId="44" fillId="44" borderId="33" xfId="0" applyNumberFormat="1" applyFont="1" applyFill="1" applyBorder="1" applyAlignment="1">
      <alignment horizontal="center" vertical="center" wrapText="1"/>
    </xf>
    <xf numFmtId="1" fontId="44" fillId="44" borderId="82" xfId="0" applyNumberFormat="1" applyFont="1" applyFill="1" applyBorder="1" applyAlignment="1">
      <alignment horizontal="center" vertical="center" wrapText="1"/>
    </xf>
    <xf numFmtId="1" fontId="44" fillId="42" borderId="15" xfId="0" applyNumberFormat="1" applyFont="1" applyFill="1" applyBorder="1" applyAlignment="1">
      <alignment horizontal="center" vertical="center" wrapText="1"/>
    </xf>
    <xf numFmtId="1" fontId="44" fillId="42" borderId="17" xfId="0" applyNumberFormat="1" applyFont="1" applyFill="1" applyBorder="1" applyAlignment="1">
      <alignment horizontal="center" vertical="center" wrapText="1"/>
    </xf>
    <xf numFmtId="1" fontId="44" fillId="42" borderId="10" xfId="0" applyNumberFormat="1" applyFont="1" applyFill="1" applyBorder="1" applyAlignment="1">
      <alignment horizontal="center" vertical="center" wrapText="1"/>
    </xf>
    <xf numFmtId="1" fontId="42" fillId="42" borderId="82" xfId="0" applyNumberFormat="1" applyFont="1" applyFill="1" applyBorder="1" applyAlignment="1">
      <alignment horizontal="center" vertical="center" wrapText="1"/>
    </xf>
    <xf numFmtId="1" fontId="42" fillId="42" borderId="68" xfId="0" applyNumberFormat="1" applyFont="1" applyFill="1" applyBorder="1" applyAlignment="1">
      <alignment horizontal="center" vertical="center" wrapText="1"/>
    </xf>
    <xf numFmtId="1" fontId="42" fillId="42" borderId="78" xfId="0" applyNumberFormat="1" applyFont="1" applyFill="1" applyBorder="1" applyAlignment="1">
      <alignment horizontal="center" vertical="center" wrapText="1"/>
    </xf>
    <xf numFmtId="1" fontId="42" fillId="42" borderId="17" xfId="0" applyNumberFormat="1" applyFont="1" applyFill="1" applyBorder="1" applyAlignment="1">
      <alignment horizontal="center" vertical="center" wrapText="1"/>
    </xf>
    <xf numFmtId="1" fontId="40" fillId="42" borderId="73" xfId="0" applyNumberFormat="1" applyFont="1" applyFill="1" applyBorder="1" applyAlignment="1">
      <alignment horizontal="center" vertical="center" wrapText="1"/>
    </xf>
    <xf numFmtId="1" fontId="42" fillId="42" borderId="13" xfId="0" applyNumberFormat="1" applyFont="1" applyFill="1" applyBorder="1" applyAlignment="1">
      <alignment horizontal="center" vertical="center" wrapText="1"/>
    </xf>
    <xf numFmtId="1" fontId="18" fillId="42" borderId="61" xfId="0" applyNumberFormat="1" applyFont="1" applyFill="1" applyBorder="1" applyAlignment="1">
      <alignment vertical="center" wrapText="1"/>
    </xf>
    <xf numFmtId="0" fontId="44" fillId="45" borderId="50" xfId="0" applyFont="1" applyFill="1" applyBorder="1" applyAlignment="1">
      <alignment horizontal="center" vertical="center" wrapText="1"/>
    </xf>
    <xf numFmtId="0" fontId="44" fillId="45" borderId="51" xfId="0" applyFont="1" applyFill="1" applyBorder="1" applyAlignment="1">
      <alignment horizontal="center" vertical="center" wrapText="1"/>
    </xf>
    <xf numFmtId="0" fontId="40" fillId="43" borderId="76" xfId="0" applyFont="1" applyFill="1" applyBorder="1" applyAlignment="1">
      <alignment horizontal="center" vertical="center" wrapText="1"/>
    </xf>
    <xf numFmtId="1" fontId="10" fillId="44" borderId="23" xfId="0" applyNumberFormat="1" applyFont="1" applyFill="1" applyBorder="1" applyAlignment="1">
      <alignment horizontal="center" vertical="center" wrapText="1"/>
    </xf>
    <xf numFmtId="1" fontId="10" fillId="44" borderId="24" xfId="0" applyNumberFormat="1" applyFont="1" applyFill="1" applyBorder="1" applyAlignment="1">
      <alignment horizontal="center" vertical="center" wrapText="1"/>
    </xf>
    <xf numFmtId="1" fontId="44" fillId="44" borderId="68" xfId="0" applyNumberFormat="1" applyFont="1" applyFill="1" applyBorder="1" applyAlignment="1">
      <alignment horizontal="center" vertical="center" wrapText="1"/>
    </xf>
    <xf numFmtId="1" fontId="44" fillId="44" borderId="65" xfId="0" applyNumberFormat="1" applyFont="1" applyFill="1" applyBorder="1" applyAlignment="1">
      <alignment horizontal="center" vertical="center" wrapText="1"/>
    </xf>
    <xf numFmtId="1" fontId="10" fillId="44" borderId="27" xfId="0" applyNumberFormat="1" applyFont="1" applyFill="1" applyBorder="1" applyAlignment="1">
      <alignment horizontal="center" vertical="center" wrapText="1"/>
    </xf>
    <xf numFmtId="1" fontId="10" fillId="44" borderId="28" xfId="0" applyNumberFormat="1" applyFont="1" applyFill="1" applyBorder="1" applyAlignment="1">
      <alignment horizontal="center" vertical="center" wrapText="1"/>
    </xf>
    <xf numFmtId="1" fontId="10" fillId="44" borderId="12" xfId="0" applyNumberFormat="1" applyFont="1" applyFill="1" applyBorder="1" applyAlignment="1">
      <alignment horizontal="center" vertical="center" wrapText="1"/>
    </xf>
    <xf numFmtId="1" fontId="10" fillId="44" borderId="76" xfId="0" applyNumberFormat="1" applyFont="1" applyFill="1" applyBorder="1" applyAlignment="1">
      <alignment horizontal="center" vertical="center" wrapText="1"/>
    </xf>
    <xf numFmtId="0" fontId="40" fillId="42" borderId="76" xfId="0" applyFont="1" applyFill="1" applyBorder="1" applyAlignment="1">
      <alignment horizontal="center" vertical="center" wrapText="1"/>
    </xf>
    <xf numFmtId="0" fontId="47" fillId="44" borderId="75" xfId="0" applyFont="1" applyFill="1" applyBorder="1" applyAlignment="1">
      <alignment horizontal="center" vertical="center" wrapText="1"/>
    </xf>
    <xf numFmtId="177" fontId="10" fillId="33" borderId="68" xfId="0" applyNumberFormat="1" applyFont="1" applyFill="1" applyBorder="1" applyAlignment="1">
      <alignment horizontal="center" vertical="center" wrapText="1"/>
    </xf>
    <xf numFmtId="177" fontId="10" fillId="33" borderId="71" xfId="0" applyNumberFormat="1" applyFont="1" applyFill="1" applyBorder="1" applyAlignment="1">
      <alignment horizontal="center" vertical="center" wrapText="1"/>
    </xf>
    <xf numFmtId="177" fontId="10" fillId="33" borderId="69" xfId="0" applyNumberFormat="1" applyFont="1" applyFill="1" applyBorder="1" applyAlignment="1">
      <alignment horizontal="center" vertical="center" wrapText="1"/>
    </xf>
    <xf numFmtId="177" fontId="10" fillId="33" borderId="70" xfId="0" applyNumberFormat="1" applyFont="1" applyFill="1" applyBorder="1" applyAlignment="1">
      <alignment horizontal="center" vertical="center" wrapText="1"/>
    </xf>
    <xf numFmtId="49" fontId="10" fillId="0" borderId="68" xfId="0" applyNumberFormat="1" applyFont="1" applyFill="1" applyBorder="1" applyAlignment="1">
      <alignment horizontal="center" vertical="center" wrapText="1"/>
    </xf>
    <xf numFmtId="49" fontId="10" fillId="0" borderId="71" xfId="0" applyNumberFormat="1" applyFont="1" applyFill="1" applyBorder="1" applyAlignment="1">
      <alignment horizontal="center" vertical="center" wrapText="1"/>
    </xf>
    <xf numFmtId="49" fontId="10" fillId="0" borderId="69" xfId="0" applyNumberFormat="1" applyFont="1" applyFill="1" applyBorder="1" applyAlignment="1">
      <alignment horizontal="center" vertical="center" wrapText="1"/>
    </xf>
    <xf numFmtId="49" fontId="10" fillId="0" borderId="70" xfId="0" applyNumberFormat="1" applyFont="1" applyFill="1" applyBorder="1" applyAlignment="1">
      <alignment horizontal="center" vertical="center" wrapText="1"/>
    </xf>
    <xf numFmtId="1" fontId="44" fillId="44" borderId="71" xfId="0" applyNumberFormat="1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1" fontId="44" fillId="42" borderId="68" xfId="0" applyNumberFormat="1" applyFont="1" applyFill="1" applyBorder="1" applyAlignment="1">
      <alignment horizontal="center" vertical="center" wrapText="1"/>
    </xf>
    <xf numFmtId="1" fontId="44" fillId="42" borderId="65" xfId="0" applyNumberFormat="1" applyFont="1" applyFill="1" applyBorder="1" applyAlignment="1">
      <alignment horizontal="center" vertical="center" wrapText="1"/>
    </xf>
    <xf numFmtId="1" fontId="10" fillId="44" borderId="59" xfId="0" applyNumberFormat="1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35" xfId="0" applyFont="1" applyFill="1" applyBorder="1" applyAlignment="1">
      <alignment horizontal="center" vertical="center" wrapText="1"/>
    </xf>
    <xf numFmtId="0" fontId="10" fillId="45" borderId="37" xfId="0" applyFont="1" applyFill="1" applyBorder="1" applyAlignment="1">
      <alignment horizontal="center" vertical="center" wrapText="1"/>
    </xf>
    <xf numFmtId="0" fontId="44" fillId="45" borderId="55" xfId="0" applyFont="1" applyFill="1" applyBorder="1" applyAlignment="1">
      <alignment horizontal="center" vertical="center" wrapText="1"/>
    </xf>
    <xf numFmtId="0" fontId="44" fillId="45" borderId="62" xfId="0" applyFont="1" applyFill="1" applyBorder="1" applyAlignment="1">
      <alignment horizontal="center" vertical="center" wrapText="1"/>
    </xf>
    <xf numFmtId="0" fontId="10" fillId="45" borderId="38" xfId="0" applyFont="1" applyFill="1" applyBorder="1" applyAlignment="1">
      <alignment horizontal="center" vertical="center" wrapText="1"/>
    </xf>
    <xf numFmtId="0" fontId="10" fillId="45" borderId="57" xfId="0" applyFont="1" applyFill="1" applyBorder="1" applyAlignment="1">
      <alignment horizontal="center" vertical="center" wrapText="1"/>
    </xf>
    <xf numFmtId="0" fontId="54" fillId="44" borderId="74" xfId="0" applyFont="1" applyFill="1" applyBorder="1" applyAlignment="1">
      <alignment horizontal="center" vertical="center" wrapText="1"/>
    </xf>
    <xf numFmtId="0" fontId="54" fillId="44" borderId="37" xfId="0" applyFont="1" applyFill="1" applyBorder="1" applyAlignment="1">
      <alignment horizontal="center" vertical="center" wrapText="1"/>
    </xf>
    <xf numFmtId="0" fontId="47" fillId="44" borderId="43" xfId="0" applyFont="1" applyFill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60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vertical="center" wrapText="1"/>
    </xf>
    <xf numFmtId="0" fontId="49" fillId="33" borderId="60" xfId="0" applyFont="1" applyFill="1" applyBorder="1" applyAlignment="1">
      <alignment horizontal="center" vertical="center" wrapText="1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52" xfId="0" applyFont="1" applyFill="1" applyBorder="1" applyAlignment="1">
      <alignment horizontal="center" vertical="center" wrapText="1"/>
    </xf>
    <xf numFmtId="0" fontId="50" fillId="33" borderId="43" xfId="0" applyFont="1" applyFill="1" applyBorder="1" applyAlignment="1">
      <alignment horizontal="center" vertical="center" wrapText="1"/>
    </xf>
    <xf numFmtId="0" fontId="51" fillId="33" borderId="60" xfId="0" applyFont="1" applyFill="1" applyBorder="1" applyAlignment="1">
      <alignment horizontal="center" vertical="center" wrapText="1"/>
    </xf>
    <xf numFmtId="0" fontId="51" fillId="33" borderId="42" xfId="0" applyFont="1" applyFill="1" applyBorder="1" applyAlignment="1">
      <alignment horizontal="center" vertical="center" wrapText="1"/>
    </xf>
    <xf numFmtId="0" fontId="51" fillId="33" borderId="52" xfId="0" applyFont="1" applyFill="1" applyBorder="1" applyAlignment="1">
      <alignment horizontal="center" vertical="center" wrapText="1"/>
    </xf>
    <xf numFmtId="0" fontId="50" fillId="45" borderId="43" xfId="0" applyFont="1" applyFill="1" applyBorder="1" applyAlignment="1">
      <alignment horizontal="center" vertical="center" wrapText="1"/>
    </xf>
    <xf numFmtId="0" fontId="50" fillId="45" borderId="59" xfId="0" applyFont="1" applyFill="1" applyBorder="1" applyAlignment="1">
      <alignment horizontal="center" vertical="center" wrapText="1"/>
    </xf>
    <xf numFmtId="0" fontId="50" fillId="45" borderId="42" xfId="0" applyFont="1" applyFill="1" applyBorder="1" applyAlignment="1">
      <alignment horizontal="center" vertical="center" wrapText="1"/>
    </xf>
    <xf numFmtId="0" fontId="50" fillId="45" borderId="0" xfId="0" applyFont="1" applyFill="1" applyBorder="1" applyAlignment="1">
      <alignment horizontal="center" vertical="center" wrapText="1"/>
    </xf>
    <xf numFmtId="0" fontId="50" fillId="45" borderId="36" xfId="0" applyFont="1" applyFill="1" applyBorder="1" applyAlignment="1">
      <alignment horizontal="center" vertical="center" wrapText="1"/>
    </xf>
    <xf numFmtId="0" fontId="50" fillId="45" borderId="21" xfId="0" applyFont="1" applyFill="1" applyBorder="1" applyAlignment="1">
      <alignment horizontal="center" vertical="center" wrapText="1"/>
    </xf>
    <xf numFmtId="0" fontId="44" fillId="33" borderId="79" xfId="0" applyFont="1" applyFill="1" applyBorder="1" applyAlignment="1">
      <alignment horizontal="left" vertical="center" wrapText="1"/>
    </xf>
    <xf numFmtId="0" fontId="44" fillId="33" borderId="56" xfId="0" applyFont="1" applyFill="1" applyBorder="1" applyAlignment="1">
      <alignment horizontal="left" vertical="center" wrapText="1"/>
    </xf>
    <xf numFmtId="0" fontId="44" fillId="33" borderId="45" xfId="0" applyFont="1" applyFill="1" applyBorder="1" applyAlignment="1">
      <alignment horizontal="left" vertical="center" wrapText="1"/>
    </xf>
    <xf numFmtId="0" fontId="44" fillId="33" borderId="80" xfId="0" applyFont="1" applyFill="1" applyBorder="1" applyAlignment="1">
      <alignment horizontal="left" vertical="center" wrapText="1"/>
    </xf>
    <xf numFmtId="0" fontId="10" fillId="45" borderId="64" xfId="0" applyFont="1" applyFill="1" applyBorder="1" applyAlignment="1">
      <alignment horizontal="center" vertical="center" wrapText="1"/>
    </xf>
    <xf numFmtId="0" fontId="10" fillId="45" borderId="23" xfId="0" applyFont="1" applyFill="1" applyBorder="1" applyAlignment="1">
      <alignment horizontal="center" vertical="center" wrapText="1"/>
    </xf>
    <xf numFmtId="0" fontId="10" fillId="45" borderId="27" xfId="0" applyFont="1" applyFill="1" applyBorder="1" applyAlignment="1">
      <alignment horizontal="center" vertical="center" wrapText="1"/>
    </xf>
    <xf numFmtId="0" fontId="44" fillId="45" borderId="13" xfId="0" applyFont="1" applyFill="1" applyBorder="1" applyAlignment="1">
      <alignment horizontal="center" vertical="center" wrapText="1"/>
    </xf>
    <xf numFmtId="0" fontId="44" fillId="45" borderId="14" xfId="0" applyFont="1" applyFill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40" fillId="0" borderId="74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75" xfId="0" applyFont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65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71" xfId="0" applyFont="1" applyFill="1" applyBorder="1" applyAlignment="1">
      <alignment horizontal="center" vertical="center" wrapText="1"/>
    </xf>
    <xf numFmtId="0" fontId="10" fillId="33" borderId="69" xfId="0" applyFont="1" applyFill="1" applyBorder="1" applyAlignment="1">
      <alignment horizontal="center" vertical="center" wrapText="1"/>
    </xf>
    <xf numFmtId="0" fontId="10" fillId="33" borderId="63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70" xfId="0" applyFont="1" applyFill="1" applyBorder="1" applyAlignment="1">
      <alignment horizontal="center" vertical="center" wrapText="1"/>
    </xf>
    <xf numFmtId="1" fontId="42" fillId="44" borderId="82" xfId="0" applyNumberFormat="1" applyFont="1" applyFill="1" applyBorder="1" applyAlignment="1">
      <alignment wrapText="1"/>
    </xf>
    <xf numFmtId="1" fontId="40" fillId="42" borderId="68" xfId="0" applyNumberFormat="1" applyFont="1" applyFill="1" applyBorder="1" applyAlignment="1">
      <alignment horizontal="center" vertical="center" wrapText="1"/>
    </xf>
    <xf numFmtId="1" fontId="42" fillId="44" borderId="15" xfId="0" applyNumberFormat="1" applyFont="1" applyFill="1" applyBorder="1" applyAlignment="1">
      <alignment horizontal="center" vertical="center" wrapText="1"/>
    </xf>
    <xf numFmtId="1" fontId="42" fillId="44" borderId="16" xfId="0" applyNumberFormat="1" applyFont="1" applyFill="1" applyBorder="1" applyAlignment="1">
      <alignment horizontal="center" vertical="center" wrapText="1"/>
    </xf>
    <xf numFmtId="1" fontId="10" fillId="44" borderId="14" xfId="0" applyNumberFormat="1" applyFont="1" applyFill="1" applyBorder="1" applyAlignment="1">
      <alignment horizontal="center" vertical="center" wrapText="1"/>
    </xf>
    <xf numFmtId="1" fontId="10" fillId="44" borderId="13" xfId="0" applyNumberFormat="1" applyFont="1" applyFill="1" applyBorder="1" applyAlignment="1">
      <alignment horizontal="center" vertical="center" wrapText="1"/>
    </xf>
    <xf numFmtId="1" fontId="18" fillId="44" borderId="16" xfId="0" applyNumberFormat="1" applyFont="1" applyFill="1" applyBorder="1" applyAlignment="1">
      <alignment horizontal="center" vertical="center" wrapText="1"/>
    </xf>
    <xf numFmtId="1" fontId="42" fillId="44" borderId="14" xfId="0" applyNumberFormat="1" applyFont="1" applyFill="1" applyBorder="1" applyAlignment="1">
      <alignment wrapText="1"/>
    </xf>
    <xf numFmtId="1" fontId="42" fillId="44" borderId="78" xfId="0" applyNumberFormat="1" applyFont="1" applyFill="1" applyBorder="1" applyAlignment="1">
      <alignment wrapText="1"/>
    </xf>
    <xf numFmtId="0" fontId="42" fillId="44" borderId="15" xfId="0" applyNumberFormat="1" applyFont="1" applyFill="1" applyBorder="1" applyAlignment="1">
      <alignment horizontal="center" vertical="center" wrapText="1"/>
    </xf>
    <xf numFmtId="1" fontId="44" fillId="44" borderId="87" xfId="0" applyNumberFormat="1" applyFont="1" applyFill="1" applyBorder="1" applyAlignment="1">
      <alignment horizontal="center" vertical="center" wrapText="1"/>
    </xf>
    <xf numFmtId="1" fontId="44" fillId="44" borderId="36" xfId="0" applyNumberFormat="1" applyFont="1" applyFill="1" applyBorder="1" applyAlignment="1">
      <alignment horizontal="center" vertical="center" wrapText="1"/>
    </xf>
    <xf numFmtId="1" fontId="42" fillId="44" borderId="10" xfId="0" applyNumberFormat="1" applyFont="1" applyFill="1" applyBorder="1" applyAlignment="1">
      <alignment horizontal="center" vertical="center" wrapText="1"/>
    </xf>
    <xf numFmtId="1" fontId="42" fillId="42" borderId="48" xfId="0" applyNumberFormat="1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4" fillId="45" borderId="49" xfId="0" applyFont="1" applyFill="1" applyBorder="1" applyAlignment="1">
      <alignment horizontal="center" vertical="center" wrapText="1"/>
    </xf>
    <xf numFmtId="0" fontId="18" fillId="45" borderId="50" xfId="0" applyFont="1" applyFill="1" applyBorder="1" applyAlignment="1">
      <alignment horizontal="center"/>
    </xf>
    <xf numFmtId="0" fontId="18" fillId="45" borderId="49" xfId="0" applyFont="1" applyFill="1" applyBorder="1" applyAlignment="1">
      <alignment horizontal="center"/>
    </xf>
    <xf numFmtId="0" fontId="44" fillId="33" borderId="15" xfId="0" applyNumberFormat="1" applyFont="1" applyFill="1" applyBorder="1" applyAlignment="1">
      <alignment horizontal="center" vertical="center" wrapText="1"/>
    </xf>
    <xf numFmtId="0" fontId="44" fillId="33" borderId="72" xfId="0" applyNumberFormat="1" applyFont="1" applyFill="1" applyBorder="1" applyAlignment="1">
      <alignment horizontal="center" vertical="center" wrapText="1"/>
    </xf>
    <xf numFmtId="1" fontId="40" fillId="42" borderId="71" xfId="0" applyNumberFormat="1" applyFont="1" applyFill="1" applyBorder="1" applyAlignment="1">
      <alignment horizontal="center" vertical="center" wrapText="1"/>
    </xf>
    <xf numFmtId="1" fontId="42" fillId="44" borderId="65" xfId="0" applyNumberFormat="1" applyFont="1" applyFill="1" applyBorder="1" applyAlignment="1">
      <alignment wrapText="1"/>
    </xf>
    <xf numFmtId="1" fontId="42" fillId="44" borderId="71" xfId="0" applyNumberFormat="1" applyFont="1" applyFill="1" applyBorder="1" applyAlignment="1">
      <alignment wrapText="1"/>
    </xf>
    <xf numFmtId="1" fontId="10" fillId="44" borderId="78" xfId="0" applyNumberFormat="1" applyFont="1" applyFill="1" applyBorder="1" applyAlignment="1">
      <alignment horizontal="center" vertical="center" wrapText="1"/>
    </xf>
    <xf numFmtId="1" fontId="40" fillId="43" borderId="55" xfId="0" applyNumberFormat="1" applyFont="1" applyFill="1" applyBorder="1" applyAlignment="1">
      <alignment horizontal="center" vertical="center" wrapText="1"/>
    </xf>
    <xf numFmtId="1" fontId="42" fillId="43" borderId="58" xfId="0" applyNumberFormat="1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1" fontId="42" fillId="44" borderId="69" xfId="0" applyNumberFormat="1" applyFont="1" applyFill="1" applyBorder="1" applyAlignment="1">
      <alignment horizontal="center" vertical="center" wrapText="1"/>
    </xf>
    <xf numFmtId="1" fontId="40" fillId="43" borderId="73" xfId="0" applyNumberFormat="1" applyFont="1" applyFill="1" applyBorder="1" applyAlignment="1">
      <alignment horizontal="center" vertical="center" wrapText="1"/>
    </xf>
    <xf numFmtId="1" fontId="42" fillId="43" borderId="32" xfId="0" applyNumberFormat="1" applyFont="1" applyFill="1" applyBorder="1" applyAlignment="1">
      <alignment horizontal="center" vertical="center" wrapText="1"/>
    </xf>
    <xf numFmtId="1" fontId="40" fillId="43" borderId="57" xfId="0" applyNumberFormat="1" applyFont="1" applyFill="1" applyBorder="1" applyAlignment="1">
      <alignment horizontal="center" vertical="center" wrapText="1"/>
    </xf>
    <xf numFmtId="1" fontId="42" fillId="42" borderId="50" xfId="0" applyNumberFormat="1" applyFont="1" applyFill="1" applyBorder="1" applyAlignment="1">
      <alignment vertical="center" wrapText="1"/>
    </xf>
    <xf numFmtId="1" fontId="42" fillId="42" borderId="49" xfId="0" applyNumberFormat="1" applyFont="1" applyFill="1" applyBorder="1" applyAlignment="1">
      <alignment vertical="center" wrapText="1"/>
    </xf>
    <xf numFmtId="1" fontId="42" fillId="42" borderId="48" xfId="0" applyNumberFormat="1" applyFont="1" applyFill="1" applyBorder="1" applyAlignment="1">
      <alignment vertical="center" wrapText="1"/>
    </xf>
    <xf numFmtId="1" fontId="25" fillId="42" borderId="35" xfId="0" applyNumberFormat="1" applyFont="1" applyFill="1" applyBorder="1" applyAlignment="1">
      <alignment horizontal="center" vertical="center"/>
    </xf>
    <xf numFmtId="1" fontId="25" fillId="42" borderId="21" xfId="0" applyNumberFormat="1" applyFont="1" applyFill="1" applyBorder="1" applyAlignment="1">
      <alignment horizontal="center" vertical="center"/>
    </xf>
    <xf numFmtId="1" fontId="25" fillId="42" borderId="34" xfId="0" applyNumberFormat="1" applyFont="1" applyFill="1" applyBorder="1" applyAlignment="1">
      <alignment horizontal="center" vertical="center"/>
    </xf>
    <xf numFmtId="1" fontId="40" fillId="43" borderId="80" xfId="0" applyNumberFormat="1" applyFont="1" applyFill="1" applyBorder="1" applyAlignment="1">
      <alignment horizontal="center" vertical="center" wrapText="1"/>
    </xf>
    <xf numFmtId="0" fontId="40" fillId="42" borderId="29" xfId="0" applyFont="1" applyFill="1" applyBorder="1" applyAlignment="1">
      <alignment horizontal="center" vertical="center" wrapText="1"/>
    </xf>
    <xf numFmtId="1" fontId="40" fillId="42" borderId="79" xfId="0" applyNumberFormat="1" applyFont="1" applyFill="1" applyBorder="1" applyAlignment="1">
      <alignment horizontal="center" vertical="center" wrapText="1"/>
    </xf>
    <xf numFmtId="177" fontId="44" fillId="33" borderId="69" xfId="0" applyNumberFormat="1" applyFont="1" applyFill="1" applyBorder="1" applyAlignment="1">
      <alignment horizontal="center" vertical="center" wrapText="1"/>
    </xf>
    <xf numFmtId="177" fontId="44" fillId="33" borderId="70" xfId="0" applyNumberFormat="1" applyFont="1" applyFill="1" applyBorder="1" applyAlignment="1">
      <alignment horizontal="center" vertical="center" wrapText="1"/>
    </xf>
    <xf numFmtId="1" fontId="10" fillId="44" borderId="74" xfId="0" applyNumberFormat="1" applyFont="1" applyFill="1" applyBorder="1" applyAlignment="1">
      <alignment horizontal="center" vertical="center" wrapText="1"/>
    </xf>
    <xf numFmtId="1" fontId="10" fillId="33" borderId="43" xfId="0" applyNumberFormat="1" applyFont="1" applyFill="1" applyBorder="1" applyAlignment="1">
      <alignment horizontal="center" vertical="center" wrapText="1"/>
    </xf>
    <xf numFmtId="1" fontId="10" fillId="33" borderId="60" xfId="0" applyNumberFormat="1" applyFont="1" applyFill="1" applyBorder="1" applyAlignment="1">
      <alignment horizontal="center" vertical="center" wrapText="1"/>
    </xf>
    <xf numFmtId="177" fontId="44" fillId="33" borderId="41" xfId="0" applyNumberFormat="1" applyFont="1" applyFill="1" applyBorder="1" applyAlignment="1">
      <alignment horizontal="center" vertical="center" wrapText="1"/>
    </xf>
    <xf numFmtId="1" fontId="42" fillId="44" borderId="63" xfId="0" applyNumberFormat="1" applyFont="1" applyFill="1" applyBorder="1" applyAlignment="1">
      <alignment wrapText="1"/>
    </xf>
    <xf numFmtId="1" fontId="42" fillId="44" borderId="70" xfId="0" applyNumberFormat="1" applyFont="1" applyFill="1" applyBorder="1" applyAlignment="1">
      <alignment wrapText="1"/>
    </xf>
    <xf numFmtId="177" fontId="44" fillId="33" borderId="38" xfId="0" applyNumberFormat="1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72" xfId="0" applyNumberFormat="1" applyFont="1" applyFill="1" applyBorder="1" applyAlignment="1">
      <alignment horizontal="center" vertical="center" wrapText="1"/>
    </xf>
    <xf numFmtId="177" fontId="10" fillId="33" borderId="13" xfId="0" applyNumberFormat="1" applyFont="1" applyFill="1" applyBorder="1" applyAlignment="1">
      <alignment horizontal="center" vertical="center" wrapText="1"/>
    </xf>
    <xf numFmtId="177" fontId="10" fillId="33" borderId="78" xfId="0" applyNumberFormat="1" applyFont="1" applyFill="1" applyBorder="1" applyAlignment="1">
      <alignment horizontal="center" vertical="center" wrapText="1"/>
    </xf>
    <xf numFmtId="0" fontId="44" fillId="33" borderId="72" xfId="0" applyFont="1" applyFill="1" applyBorder="1" applyAlignment="1">
      <alignment horizontal="center" vertical="center" wrapText="1"/>
    </xf>
    <xf numFmtId="1" fontId="10" fillId="0" borderId="74" xfId="0" applyNumberFormat="1" applyFont="1" applyFill="1" applyBorder="1" applyAlignment="1">
      <alignment horizontal="center" vertical="center" wrapText="1"/>
    </xf>
    <xf numFmtId="0" fontId="44" fillId="45" borderId="20" xfId="0" applyFont="1" applyFill="1" applyBorder="1" applyAlignment="1">
      <alignment horizontal="center" vertical="center" wrapText="1"/>
    </xf>
    <xf numFmtId="0" fontId="10" fillId="45" borderId="65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31" xfId="0" applyFont="1" applyFill="1" applyBorder="1" applyAlignment="1">
      <alignment horizontal="center" vertical="center" wrapText="1"/>
    </xf>
    <xf numFmtId="0" fontId="45" fillId="45" borderId="57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left" vertical="center" wrapText="1"/>
    </xf>
    <xf numFmtId="0" fontId="44" fillId="33" borderId="16" xfId="0" applyFont="1" applyFill="1" applyBorder="1" applyAlignment="1">
      <alignment horizontal="left" vertical="center" wrapText="1"/>
    </xf>
    <xf numFmtId="0" fontId="44" fillId="33" borderId="18" xfId="0" applyFont="1" applyFill="1" applyBorder="1" applyAlignment="1">
      <alignment horizontal="left" vertical="center" wrapText="1"/>
    </xf>
    <xf numFmtId="0" fontId="44" fillId="33" borderId="66" xfId="0" applyFont="1" applyFill="1" applyBorder="1" applyAlignment="1">
      <alignment horizontal="left" vertical="center" wrapText="1"/>
    </xf>
    <xf numFmtId="0" fontId="44" fillId="33" borderId="61" xfId="0" applyFont="1" applyFill="1" applyBorder="1" applyAlignment="1">
      <alignment horizontal="left" vertical="center" wrapText="1"/>
    </xf>
    <xf numFmtId="0" fontId="44" fillId="33" borderId="62" xfId="0" applyFont="1" applyFill="1" applyBorder="1" applyAlignment="1">
      <alignment horizontal="left" vertical="center" wrapText="1"/>
    </xf>
    <xf numFmtId="0" fontId="44" fillId="33" borderId="34" xfId="0" applyFont="1" applyFill="1" applyBorder="1" applyAlignment="1">
      <alignment horizontal="left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4" fillId="33" borderId="35" xfId="0" applyFont="1" applyFill="1" applyBorder="1" applyAlignment="1">
      <alignment horizontal="left" vertical="center" wrapText="1"/>
    </xf>
    <xf numFmtId="0" fontId="44" fillId="33" borderId="32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33" borderId="33" xfId="0" applyFont="1" applyFill="1" applyBorder="1" applyAlignment="1">
      <alignment horizontal="left" vertical="center" wrapText="1"/>
    </xf>
    <xf numFmtId="0" fontId="44" fillId="33" borderId="19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44" fillId="33" borderId="30" xfId="0" applyFont="1" applyFill="1" applyBorder="1" applyAlignment="1">
      <alignment horizontal="left" vertical="center" wrapText="1"/>
    </xf>
    <xf numFmtId="0" fontId="44" fillId="33" borderId="31" xfId="0" applyFont="1" applyFill="1" applyBorder="1" applyAlignment="1">
      <alignment horizontal="left" vertical="center" wrapText="1"/>
    </xf>
    <xf numFmtId="0" fontId="10" fillId="33" borderId="38" xfId="0" applyFont="1" applyFill="1" applyBorder="1" applyAlignment="1">
      <alignment horizontal="left" vertical="center" wrapText="1"/>
    </xf>
    <xf numFmtId="0" fontId="10" fillId="33" borderId="57" xfId="0" applyFont="1" applyFill="1" applyBorder="1" applyAlignment="1">
      <alignment horizontal="left" vertical="center" wrapText="1"/>
    </xf>
    <xf numFmtId="0" fontId="10" fillId="33" borderId="54" xfId="0" applyFont="1" applyFill="1" applyBorder="1" applyAlignment="1">
      <alignment horizontal="left" vertical="center" wrapText="1"/>
    </xf>
    <xf numFmtId="0" fontId="10" fillId="33" borderId="34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33" borderId="35" xfId="0" applyFont="1" applyFill="1" applyBorder="1" applyAlignment="1">
      <alignment horizontal="left" vertical="center" wrapText="1"/>
    </xf>
    <xf numFmtId="0" fontId="44" fillId="45" borderId="15" xfId="0" applyFont="1" applyFill="1" applyBorder="1" applyAlignment="1">
      <alignment horizontal="center" vertical="center" wrapText="1"/>
    </xf>
    <xf numFmtId="0" fontId="44" fillId="45" borderId="67" xfId="0" applyFont="1" applyFill="1" applyBorder="1" applyAlignment="1">
      <alignment horizontal="center" vertical="center" wrapText="1"/>
    </xf>
    <xf numFmtId="0" fontId="44" fillId="45" borderId="66" xfId="0" applyFont="1" applyFill="1" applyBorder="1" applyAlignment="1">
      <alignment horizontal="center" vertical="center" wrapText="1"/>
    </xf>
    <xf numFmtId="0" fontId="44" fillId="45" borderId="10" xfId="0" applyFont="1" applyFill="1" applyBorder="1" applyAlignment="1">
      <alignment horizontal="center" vertical="center" wrapText="1"/>
    </xf>
    <xf numFmtId="0" fontId="10" fillId="45" borderId="68" xfId="0" applyFont="1" applyFill="1" applyBorder="1" applyAlignment="1">
      <alignment horizontal="center" vertical="center" wrapText="1"/>
    </xf>
    <xf numFmtId="1" fontId="44" fillId="44" borderId="30" xfId="0" applyNumberFormat="1" applyFont="1" applyFill="1" applyBorder="1" applyAlignment="1">
      <alignment horizontal="center" vertical="center" wrapText="1"/>
    </xf>
    <xf numFmtId="1" fontId="44" fillId="44" borderId="19" xfId="0" applyNumberFormat="1" applyFont="1" applyFill="1" applyBorder="1" applyAlignment="1">
      <alignment horizontal="center" vertical="center" wrapText="1"/>
    </xf>
    <xf numFmtId="0" fontId="44" fillId="45" borderId="17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left" vertical="center" wrapText="1"/>
    </xf>
    <xf numFmtId="0" fontId="44" fillId="33" borderId="72" xfId="0" applyFont="1" applyFill="1" applyBorder="1" applyAlignment="1">
      <alignment horizontal="left" vertical="center" wrapText="1"/>
    </xf>
    <xf numFmtId="0" fontId="44" fillId="33" borderId="48" xfId="0" applyFont="1" applyFill="1" applyBorder="1" applyAlignment="1">
      <alignment horizontal="left" vertical="center" wrapText="1"/>
    </xf>
    <xf numFmtId="0" fontId="44" fillId="33" borderId="58" xfId="0" applyFont="1" applyFill="1" applyBorder="1" applyAlignment="1">
      <alignment horizontal="left" vertical="center" wrapText="1"/>
    </xf>
    <xf numFmtId="0" fontId="44" fillId="33" borderId="51" xfId="0" applyFont="1" applyFill="1" applyBorder="1" applyAlignment="1">
      <alignment horizontal="left" vertical="center" wrapText="1"/>
    </xf>
    <xf numFmtId="0" fontId="10" fillId="33" borderId="37" xfId="0" applyFont="1" applyFill="1" applyBorder="1" applyAlignment="1">
      <alignment horizontal="left" vertical="center" wrapText="1"/>
    </xf>
    <xf numFmtId="0" fontId="10" fillId="33" borderId="46" xfId="0" applyFont="1" applyFill="1" applyBorder="1" applyAlignment="1">
      <alignment horizontal="left" vertical="center" wrapText="1"/>
    </xf>
    <xf numFmtId="0" fontId="10" fillId="33" borderId="47" xfId="0" applyFont="1" applyFill="1" applyBorder="1" applyAlignment="1">
      <alignment horizontal="left" vertical="center" wrapText="1"/>
    </xf>
    <xf numFmtId="0" fontId="10" fillId="33" borderId="64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18" fillId="45" borderId="48" xfId="0" applyFont="1" applyFill="1" applyBorder="1" applyAlignment="1">
      <alignment horizontal="center"/>
    </xf>
    <xf numFmtId="1" fontId="42" fillId="42" borderId="32" xfId="0" applyNumberFormat="1" applyFont="1" applyFill="1" applyBorder="1" applyAlignment="1">
      <alignment horizontal="center" vertical="center" wrapText="1"/>
    </xf>
    <xf numFmtId="1" fontId="18" fillId="42" borderId="25" xfId="0" applyNumberFormat="1" applyFont="1" applyFill="1" applyBorder="1" applyAlignment="1">
      <alignment horizontal="center" vertical="center" wrapText="1"/>
    </xf>
    <xf numFmtId="1" fontId="42" fillId="42" borderId="22" xfId="0" applyNumberFormat="1" applyFont="1" applyFill="1" applyBorder="1" applyAlignment="1">
      <alignment horizontal="center" vertical="center" wrapText="1"/>
    </xf>
    <xf numFmtId="1" fontId="18" fillId="42" borderId="32" xfId="0" applyNumberFormat="1" applyFont="1" applyFill="1" applyBorder="1" applyAlignment="1">
      <alignment horizontal="center" vertical="center" wrapText="1"/>
    </xf>
    <xf numFmtId="1" fontId="18" fillId="42" borderId="49" xfId="0" applyNumberFormat="1" applyFont="1" applyFill="1" applyBorder="1" applyAlignment="1">
      <alignment horizontal="center" vertical="center" wrapText="1"/>
    </xf>
    <xf numFmtId="0" fontId="23" fillId="44" borderId="81" xfId="0" applyFont="1" applyFill="1" applyBorder="1" applyAlignment="1">
      <alignment horizontal="center" vertical="center"/>
    </xf>
    <xf numFmtId="0" fontId="40" fillId="42" borderId="15" xfId="0" applyFont="1" applyFill="1" applyBorder="1" applyAlignment="1">
      <alignment horizontal="center" vertical="center" wrapText="1"/>
    </xf>
    <xf numFmtId="0" fontId="40" fillId="42" borderId="16" xfId="0" applyFont="1" applyFill="1" applyBorder="1" applyAlignment="1">
      <alignment horizontal="center" vertical="center" wrapText="1"/>
    </xf>
    <xf numFmtId="0" fontId="40" fillId="42" borderId="72" xfId="0" applyFont="1" applyFill="1" applyBorder="1" applyAlignment="1">
      <alignment horizontal="center" vertical="center" wrapText="1"/>
    </xf>
    <xf numFmtId="1" fontId="93" fillId="44" borderId="65" xfId="0" applyNumberFormat="1" applyFont="1" applyFill="1" applyBorder="1" applyAlignment="1">
      <alignment/>
    </xf>
    <xf numFmtId="1" fontId="93" fillId="44" borderId="71" xfId="0" applyNumberFormat="1" applyFont="1" applyFill="1" applyBorder="1" applyAlignment="1">
      <alignment/>
    </xf>
    <xf numFmtId="0" fontId="27" fillId="45" borderId="54" xfId="0" applyFont="1" applyFill="1" applyBorder="1" applyAlignment="1">
      <alignment horizontal="center" vertical="top" wrapText="1"/>
    </xf>
    <xf numFmtId="0" fontId="27" fillId="45" borderId="46" xfId="0" applyFont="1" applyFill="1" applyBorder="1" applyAlignment="1">
      <alignment horizontal="center" vertical="top" wrapText="1"/>
    </xf>
    <xf numFmtId="1" fontId="23" fillId="44" borderId="81" xfId="0" applyNumberFormat="1" applyFont="1" applyFill="1" applyBorder="1" applyAlignment="1">
      <alignment horizontal="center" vertical="center"/>
    </xf>
    <xf numFmtId="1" fontId="27" fillId="44" borderId="37" xfId="0" applyNumberFormat="1" applyFont="1" applyFill="1" applyBorder="1" applyAlignment="1">
      <alignment horizontal="center" vertical="top" wrapText="1"/>
    </xf>
    <xf numFmtId="1" fontId="27" fillId="44" borderId="47" xfId="0" applyNumberFormat="1" applyFont="1" applyFill="1" applyBorder="1" applyAlignment="1">
      <alignment horizontal="center" vertical="top" wrapText="1"/>
    </xf>
    <xf numFmtId="1" fontId="27" fillId="44" borderId="46" xfId="0" applyNumberFormat="1" applyFont="1" applyFill="1" applyBorder="1" applyAlignment="1">
      <alignment horizontal="center" vertical="top" wrapText="1"/>
    </xf>
    <xf numFmtId="0" fontId="23" fillId="44" borderId="83" xfId="0" applyFont="1" applyFill="1" applyBorder="1" applyAlignment="1">
      <alignment horizontal="center" vertical="center"/>
    </xf>
    <xf numFmtId="0" fontId="40" fillId="42" borderId="81" xfId="0" applyFont="1" applyFill="1" applyBorder="1" applyAlignment="1">
      <alignment horizontal="center" vertical="center" wrapText="1"/>
    </xf>
    <xf numFmtId="0" fontId="40" fillId="45" borderId="66" xfId="0" applyFont="1" applyFill="1" applyBorder="1" applyAlignment="1">
      <alignment horizontal="center" vertical="center" wrapText="1"/>
    </xf>
    <xf numFmtId="0" fontId="40" fillId="45" borderId="62" xfId="0" applyFont="1" applyFill="1" applyBorder="1" applyAlignment="1">
      <alignment horizontal="center" vertical="center" wrapText="1"/>
    </xf>
    <xf numFmtId="0" fontId="40" fillId="45" borderId="30" xfId="0" applyFont="1" applyFill="1" applyBorder="1" applyAlignment="1">
      <alignment horizontal="center" vertical="center" wrapText="1"/>
    </xf>
    <xf numFmtId="0" fontId="40" fillId="45" borderId="31" xfId="0" applyFont="1" applyFill="1" applyBorder="1" applyAlignment="1">
      <alignment horizontal="center" vertical="center" wrapText="1"/>
    </xf>
    <xf numFmtId="0" fontId="40" fillId="45" borderId="26" xfId="0" applyFont="1" applyFill="1" applyBorder="1" applyAlignment="1">
      <alignment horizontal="center" vertical="center" wrapText="1"/>
    </xf>
    <xf numFmtId="0" fontId="40" fillId="45" borderId="25" xfId="0" applyFont="1" applyFill="1" applyBorder="1" applyAlignment="1">
      <alignment horizontal="center" vertical="center" wrapText="1"/>
    </xf>
    <xf numFmtId="1" fontId="42" fillId="42" borderId="71" xfId="0" applyNumberFormat="1" applyFont="1" applyFill="1" applyBorder="1" applyAlignment="1">
      <alignment horizontal="center" vertical="center" wrapText="1"/>
    </xf>
    <xf numFmtId="0" fontId="10" fillId="43" borderId="74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47" fillId="43" borderId="60" xfId="0" applyFont="1" applyFill="1" applyBorder="1" applyAlignment="1">
      <alignment horizontal="center" vertical="center" wrapText="1"/>
    </xf>
    <xf numFmtId="0" fontId="10" fillId="42" borderId="47" xfId="0" applyFont="1" applyFill="1" applyBorder="1" applyAlignment="1">
      <alignment horizontal="center" wrapText="1"/>
    </xf>
    <xf numFmtId="0" fontId="47" fillId="42" borderId="60" xfId="0" applyFont="1" applyFill="1" applyBorder="1" applyAlignment="1">
      <alignment horizontal="center" vertical="center" wrapText="1"/>
    </xf>
    <xf numFmtId="0" fontId="10" fillId="42" borderId="37" xfId="0" applyFont="1" applyFill="1" applyBorder="1" applyAlignment="1">
      <alignment horizontal="center" wrapText="1"/>
    </xf>
    <xf numFmtId="0" fontId="10" fillId="42" borderId="46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4" fillId="0" borderId="43" xfId="0" applyFont="1" applyBorder="1" applyAlignment="1">
      <alignment horizontal="center" vertical="center" wrapText="1"/>
    </xf>
    <xf numFmtId="0" fontId="54" fillId="0" borderId="59" xfId="0" applyFont="1" applyBorder="1" applyAlignment="1">
      <alignment horizontal="center" vertical="center" wrapText="1"/>
    </xf>
    <xf numFmtId="0" fontId="54" fillId="0" borderId="60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42" fillId="44" borderId="74" xfId="0" applyFont="1" applyFill="1" applyBorder="1" applyAlignment="1">
      <alignment horizontal="center" vertical="center" wrapText="1"/>
    </xf>
    <xf numFmtId="0" fontId="42" fillId="44" borderId="75" xfId="0" applyFont="1" applyFill="1" applyBorder="1" applyAlignment="1">
      <alignment horizontal="center" vertical="center" wrapText="1"/>
    </xf>
    <xf numFmtId="0" fontId="49" fillId="44" borderId="74" xfId="0" applyFont="1" applyFill="1" applyBorder="1" applyAlignment="1">
      <alignment horizontal="center" vertical="center" wrapText="1"/>
    </xf>
    <xf numFmtId="0" fontId="49" fillId="44" borderId="37" xfId="0" applyFont="1" applyFill="1" applyBorder="1" applyAlignment="1">
      <alignment horizontal="center" vertical="center" wrapText="1"/>
    </xf>
    <xf numFmtId="1" fontId="25" fillId="44" borderId="71" xfId="0" applyNumberFormat="1" applyFont="1" applyFill="1" applyBorder="1" applyAlignment="1">
      <alignment horizontal="center" vertical="center"/>
    </xf>
    <xf numFmtId="1" fontId="21" fillId="43" borderId="64" xfId="0" applyNumberFormat="1" applyFont="1" applyFill="1" applyBorder="1" applyAlignment="1">
      <alignment horizontal="center" vertical="center"/>
    </xf>
    <xf numFmtId="1" fontId="10" fillId="43" borderId="67" xfId="0" applyNumberFormat="1" applyFont="1" applyFill="1" applyBorder="1" applyAlignment="1">
      <alignment horizontal="center" vertical="center" wrapText="1"/>
    </xf>
    <xf numFmtId="1" fontId="42" fillId="43" borderId="22" xfId="0" applyNumberFormat="1" applyFont="1" applyFill="1" applyBorder="1" applyAlignment="1">
      <alignment horizontal="center" vertical="center" wrapText="1"/>
    </xf>
    <xf numFmtId="1" fontId="18" fillId="43" borderId="32" xfId="0" applyNumberFormat="1" applyFont="1" applyFill="1" applyBorder="1" applyAlignment="1">
      <alignment horizontal="center" vertical="center" wrapText="1"/>
    </xf>
    <xf numFmtId="1" fontId="42" fillId="43" borderId="61" xfId="0" applyNumberFormat="1" applyFont="1" applyFill="1" applyBorder="1" applyAlignment="1">
      <alignment horizontal="center" vertical="center" wrapText="1"/>
    </xf>
    <xf numFmtId="1" fontId="40" fillId="43" borderId="16" xfId="0" applyNumberFormat="1" applyFont="1" applyFill="1" applyBorder="1" applyAlignment="1">
      <alignment horizontal="center" vertical="center" wrapText="1"/>
    </xf>
    <xf numFmtId="1" fontId="40" fillId="43" borderId="72" xfId="0" applyNumberFormat="1" applyFont="1" applyFill="1" applyBorder="1" applyAlignment="1">
      <alignment horizontal="center" vertical="center" wrapText="1"/>
    </xf>
    <xf numFmtId="1" fontId="25" fillId="44" borderId="17" xfId="0" applyNumberFormat="1" applyFont="1" applyFill="1" applyBorder="1" applyAlignment="1">
      <alignment horizontal="center" vertical="center" wrapText="1"/>
    </xf>
    <xf numFmtId="1" fontId="25" fillId="44" borderId="10" xfId="0" applyNumberFormat="1" applyFont="1" applyFill="1" applyBorder="1" applyAlignment="1">
      <alignment horizontal="center" vertical="center" wrapText="1"/>
    </xf>
    <xf numFmtId="1" fontId="27" fillId="42" borderId="62" xfId="0" applyNumberFormat="1" applyFont="1" applyFill="1" applyBorder="1" applyAlignment="1">
      <alignment horizontal="center" vertical="center" wrapText="1"/>
    </xf>
    <xf numFmtId="1" fontId="27" fillId="42" borderId="61" xfId="0" applyNumberFormat="1" applyFont="1" applyFill="1" applyBorder="1" applyAlignment="1">
      <alignment horizontal="center" vertical="center" wrapText="1"/>
    </xf>
    <xf numFmtId="1" fontId="27" fillId="44" borderId="22" xfId="0" applyNumberFormat="1" applyFont="1" applyFill="1" applyBorder="1" applyAlignment="1">
      <alignment horizontal="center" vertical="center" wrapText="1"/>
    </xf>
    <xf numFmtId="1" fontId="27" fillId="44" borderId="11" xfId="0" applyNumberFormat="1" applyFont="1" applyFill="1" applyBorder="1" applyAlignment="1">
      <alignment horizontal="center" vertical="center" wrapText="1"/>
    </xf>
    <xf numFmtId="1" fontId="27" fillId="44" borderId="36" xfId="0" applyNumberFormat="1" applyFont="1" applyFill="1" applyBorder="1" applyAlignment="1">
      <alignment horizontal="center" vertical="center" wrapText="1"/>
    </xf>
    <xf numFmtId="0" fontId="27" fillId="44" borderId="34" xfId="0" applyFont="1" applyFill="1" applyBorder="1" applyAlignment="1">
      <alignment/>
    </xf>
    <xf numFmtId="1" fontId="27" fillId="44" borderId="67" xfId="0" applyNumberFormat="1" applyFont="1" applyFill="1" applyBorder="1" applyAlignment="1">
      <alignment horizontal="center" vertical="center" wrapText="1"/>
    </xf>
    <xf numFmtId="1" fontId="27" fillId="44" borderId="71" xfId="0" applyNumberFormat="1" applyFont="1" applyFill="1" applyBorder="1" applyAlignment="1">
      <alignment horizontal="center" vertical="center" wrapText="1"/>
    </xf>
    <xf numFmtId="1" fontId="27" fillId="44" borderId="49" xfId="0" applyNumberFormat="1" applyFont="1" applyFill="1" applyBorder="1" applyAlignment="1">
      <alignment horizontal="center" vertical="center" wrapText="1"/>
    </xf>
    <xf numFmtId="1" fontId="27" fillId="44" borderId="70" xfId="0" applyNumberFormat="1" applyFont="1" applyFill="1" applyBorder="1" applyAlignment="1">
      <alignment horizontal="center" vertical="center" wrapText="1"/>
    </xf>
    <xf numFmtId="1" fontId="25" fillId="44" borderId="10" xfId="0" applyNumberFormat="1" applyFont="1" applyFill="1" applyBorder="1" applyAlignment="1">
      <alignment/>
    </xf>
    <xf numFmtId="1" fontId="27" fillId="44" borderId="88" xfId="0" applyNumberFormat="1" applyFont="1" applyFill="1" applyBorder="1" applyAlignment="1">
      <alignment horizontal="center" vertical="center" wrapText="1"/>
    </xf>
    <xf numFmtId="177" fontId="44" fillId="33" borderId="32" xfId="0" applyNumberFormat="1" applyFont="1" applyFill="1" applyBorder="1" applyAlignment="1">
      <alignment horizontal="center" vertical="center" wrapText="1"/>
    </xf>
    <xf numFmtId="177" fontId="44" fillId="33" borderId="33" xfId="0" applyNumberFormat="1" applyFont="1" applyFill="1" applyBorder="1" applyAlignment="1">
      <alignment horizontal="center" vertical="center" wrapText="1"/>
    </xf>
    <xf numFmtId="49" fontId="27" fillId="33" borderId="40" xfId="0" applyNumberFormat="1" applyFont="1" applyFill="1" applyBorder="1" applyAlignment="1">
      <alignment horizontal="center" vertical="center" wrapText="1"/>
    </xf>
    <xf numFmtId="49" fontId="27" fillId="33" borderId="41" xfId="0" applyNumberFormat="1" applyFont="1" applyFill="1" applyBorder="1" applyAlignment="1">
      <alignment horizontal="center" vertical="center" wrapText="1"/>
    </xf>
    <xf numFmtId="1" fontId="27" fillId="44" borderId="59" xfId="0" applyNumberFormat="1" applyFont="1" applyFill="1" applyBorder="1" applyAlignment="1">
      <alignment horizontal="center" vertical="center" wrapText="1"/>
    </xf>
    <xf numFmtId="1" fontId="27" fillId="44" borderId="27" xfId="0" applyNumberFormat="1" applyFont="1" applyFill="1" applyBorder="1" applyAlignment="1">
      <alignment horizontal="center" vertical="center" wrapText="1"/>
    </xf>
    <xf numFmtId="49" fontId="27" fillId="0" borderId="88" xfId="0" applyNumberFormat="1" applyFont="1" applyFill="1" applyBorder="1" applyAlignment="1">
      <alignment horizontal="center" vertical="center" wrapText="1"/>
    </xf>
    <xf numFmtId="1" fontId="93" fillId="44" borderId="65" xfId="0" applyNumberFormat="1" applyFont="1" applyFill="1" applyBorder="1" applyAlignment="1">
      <alignment horizontal="center" vertical="center"/>
    </xf>
    <xf numFmtId="1" fontId="21" fillId="0" borderId="73" xfId="0" applyNumberFormat="1" applyFont="1" applyFill="1" applyBorder="1" applyAlignment="1">
      <alignment horizontal="center" vertical="center"/>
    </xf>
    <xf numFmtId="1" fontId="27" fillId="44" borderId="40" xfId="0" applyNumberFormat="1" applyFont="1" applyFill="1" applyBorder="1" applyAlignment="1">
      <alignment horizontal="center" vertical="center" wrapText="1"/>
    </xf>
    <xf numFmtId="1" fontId="42" fillId="43" borderId="78" xfId="0" applyNumberFormat="1" applyFont="1" applyFill="1" applyBorder="1" applyAlignment="1">
      <alignment horizontal="center" vertical="center" wrapText="1"/>
    </xf>
    <xf numFmtId="0" fontId="25" fillId="45" borderId="66" xfId="0" applyFont="1" applyFill="1" applyBorder="1" applyAlignment="1">
      <alignment horizontal="center" vertical="center" wrapText="1"/>
    </xf>
    <xf numFmtId="0" fontId="25" fillId="45" borderId="67" xfId="0" applyFont="1" applyFill="1" applyBorder="1" applyAlignment="1">
      <alignment horizontal="center" vertical="center" wrapText="1"/>
    </xf>
    <xf numFmtId="0" fontId="25" fillId="45" borderId="18" xfId="0" applyFont="1" applyFill="1" applyBorder="1" applyAlignment="1">
      <alignment horizontal="center" vertical="center" wrapText="1"/>
    </xf>
    <xf numFmtId="0" fontId="25" fillId="45" borderId="20" xfId="0" applyFont="1" applyFill="1" applyBorder="1" applyAlignment="1">
      <alignment horizontal="center" vertical="center" wrapText="1"/>
    </xf>
    <xf numFmtId="0" fontId="25" fillId="45" borderId="36" xfId="0" applyFont="1" applyFill="1" applyBorder="1" applyAlignment="1">
      <alignment horizontal="left" vertical="center" wrapText="1"/>
    </xf>
    <xf numFmtId="0" fontId="25" fillId="45" borderId="34" xfId="0" applyFont="1" applyFill="1" applyBorder="1" applyAlignment="1">
      <alignment horizontal="left" vertical="center" wrapText="1"/>
    </xf>
    <xf numFmtId="0" fontId="25" fillId="45" borderId="35" xfId="0" applyFont="1" applyFill="1" applyBorder="1" applyAlignment="1">
      <alignment horizontal="center" vertical="center" wrapText="1"/>
    </xf>
    <xf numFmtId="0" fontId="25" fillId="45" borderId="34" xfId="0" applyFont="1" applyFill="1" applyBorder="1" applyAlignment="1">
      <alignment horizontal="center" vertical="center" wrapText="1"/>
    </xf>
    <xf numFmtId="0" fontId="21" fillId="45" borderId="46" xfId="0" applyFont="1" applyFill="1" applyBorder="1" applyAlignment="1">
      <alignment horizontal="center" vertical="center" wrapText="1"/>
    </xf>
    <xf numFmtId="0" fontId="25" fillId="45" borderId="50" xfId="0" applyFont="1" applyFill="1" applyBorder="1" applyAlignment="1">
      <alignment horizontal="center" vertical="center"/>
    </xf>
    <xf numFmtId="0" fontId="25" fillId="45" borderId="49" xfId="0" applyFont="1" applyFill="1" applyBorder="1" applyAlignment="1">
      <alignment horizontal="center" vertical="center"/>
    </xf>
    <xf numFmtId="0" fontId="21" fillId="45" borderId="37" xfId="0" applyFont="1" applyFill="1" applyBorder="1" applyAlignment="1">
      <alignment horizontal="left" vertical="center" wrapText="1"/>
    </xf>
    <xf numFmtId="0" fontId="21" fillId="45" borderId="38" xfId="0" applyFont="1" applyFill="1" applyBorder="1" applyAlignment="1">
      <alignment horizontal="left" vertical="center" wrapText="1"/>
    </xf>
    <xf numFmtId="0" fontId="25" fillId="33" borderId="17" xfId="0" applyFont="1" applyFill="1" applyBorder="1" applyAlignment="1">
      <alignment vertical="center" wrapText="1"/>
    </xf>
    <xf numFmtId="0" fontId="25" fillId="33" borderId="82" xfId="0" applyFont="1" applyFill="1" applyBorder="1" applyAlignment="1">
      <alignment vertical="center" wrapText="1"/>
    </xf>
    <xf numFmtId="1" fontId="21" fillId="45" borderId="54" xfId="0" applyNumberFormat="1" applyFont="1" applyFill="1" applyBorder="1" applyAlignment="1">
      <alignment horizontal="center" vertical="center"/>
    </xf>
    <xf numFmtId="1" fontId="21" fillId="45" borderId="38" xfId="0" applyNumberFormat="1" applyFont="1" applyFill="1" applyBorder="1" applyAlignment="1">
      <alignment horizontal="center" vertical="center"/>
    </xf>
    <xf numFmtId="1" fontId="21" fillId="45" borderId="47" xfId="0" applyNumberFormat="1" applyFont="1" applyFill="1" applyBorder="1" applyAlignment="1">
      <alignment horizontal="center" vertical="center"/>
    </xf>
    <xf numFmtId="0" fontId="21" fillId="45" borderId="47" xfId="0" applyFont="1" applyFill="1" applyBorder="1" applyAlignment="1">
      <alignment horizontal="center" vertical="center" wrapText="1"/>
    </xf>
    <xf numFmtId="0" fontId="18" fillId="45" borderId="16" xfId="0" applyFont="1" applyFill="1" applyBorder="1" applyAlignment="1">
      <alignment horizontal="center" vertical="center" wrapText="1"/>
    </xf>
    <xf numFmtId="0" fontId="10" fillId="33" borderId="73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72" xfId="0" applyFont="1" applyFill="1" applyBorder="1" applyAlignment="1">
      <alignment horizontal="center" vertical="center" wrapText="1"/>
    </xf>
    <xf numFmtId="0" fontId="10" fillId="45" borderId="66" xfId="0" applyFont="1" applyFill="1" applyBorder="1" applyAlignment="1">
      <alignment horizontal="center" vertical="center" wrapText="1"/>
    </xf>
    <xf numFmtId="0" fontId="10" fillId="45" borderId="62" xfId="0" applyFont="1" applyFill="1" applyBorder="1" applyAlignment="1">
      <alignment horizontal="center" vertical="center" wrapText="1"/>
    </xf>
    <xf numFmtId="0" fontId="18" fillId="45" borderId="48" xfId="0" applyFont="1" applyFill="1" applyBorder="1" applyAlignment="1">
      <alignment/>
    </xf>
    <xf numFmtId="0" fontId="18" fillId="45" borderId="51" xfId="0" applyFont="1" applyFill="1" applyBorder="1" applyAlignment="1">
      <alignment/>
    </xf>
    <xf numFmtId="0" fontId="44" fillId="45" borderId="43" xfId="0" applyFont="1" applyFill="1" applyBorder="1" applyAlignment="1">
      <alignment horizontal="center" vertical="center" wrapText="1"/>
    </xf>
    <xf numFmtId="0" fontId="44" fillId="45" borderId="60" xfId="0" applyFont="1" applyFill="1" applyBorder="1" applyAlignment="1">
      <alignment horizontal="center" vertical="center" wrapText="1"/>
    </xf>
    <xf numFmtId="0" fontId="44" fillId="45" borderId="30" xfId="0" applyFont="1" applyFill="1" applyBorder="1" applyAlignment="1">
      <alignment horizontal="center" vertical="center" wrapText="1"/>
    </xf>
    <xf numFmtId="1" fontId="42" fillId="42" borderId="61" xfId="0" applyNumberFormat="1" applyFont="1" applyFill="1" applyBorder="1" applyAlignment="1">
      <alignment vertical="center" wrapText="1"/>
    </xf>
    <xf numFmtId="1" fontId="42" fillId="42" borderId="66" xfId="0" applyNumberFormat="1" applyFont="1" applyFill="1" applyBorder="1" applyAlignment="1">
      <alignment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33" xfId="0" applyFont="1" applyFill="1" applyBorder="1" applyAlignment="1">
      <alignment horizontal="center" vertical="center" wrapText="1"/>
    </xf>
    <xf numFmtId="0" fontId="44" fillId="45" borderId="26" xfId="0" applyFont="1" applyFill="1" applyBorder="1" applyAlignment="1">
      <alignment horizontal="center" vertical="center" wrapText="1"/>
    </xf>
    <xf numFmtId="0" fontId="44" fillId="45" borderId="25" xfId="0" applyFont="1" applyFill="1" applyBorder="1" applyAlignment="1">
      <alignment horizontal="center" vertical="center" wrapText="1"/>
    </xf>
    <xf numFmtId="0" fontId="44" fillId="45" borderId="36" xfId="0" applyFont="1" applyFill="1" applyBorder="1" applyAlignment="1">
      <alignment horizontal="center" vertical="center" wrapText="1"/>
    </xf>
    <xf numFmtId="0" fontId="44" fillId="45" borderId="39" xfId="0" applyFont="1" applyFill="1" applyBorder="1" applyAlignment="1">
      <alignment horizontal="center" vertical="center" wrapText="1"/>
    </xf>
    <xf numFmtId="0" fontId="25" fillId="45" borderId="48" xfId="0" applyFont="1" applyFill="1" applyBorder="1" applyAlignment="1">
      <alignment horizontal="center" vertical="center" wrapText="1"/>
    </xf>
    <xf numFmtId="0" fontId="44" fillId="45" borderId="48" xfId="0" applyFont="1" applyFill="1" applyBorder="1" applyAlignment="1">
      <alignment horizontal="center" vertical="center" wrapText="1"/>
    </xf>
    <xf numFmtId="0" fontId="10" fillId="45" borderId="36" xfId="0" applyFont="1" applyFill="1" applyBorder="1" applyAlignment="1">
      <alignment horizontal="center" vertical="center" wrapText="1"/>
    </xf>
    <xf numFmtId="0" fontId="10" fillId="45" borderId="39" xfId="0" applyFont="1" applyFill="1" applyBorder="1" applyAlignment="1">
      <alignment horizontal="center" vertical="center" wrapText="1"/>
    </xf>
    <xf numFmtId="0" fontId="21" fillId="45" borderId="37" xfId="0" applyFont="1" applyFill="1" applyBorder="1" applyAlignment="1">
      <alignment horizontal="center" vertical="center" wrapText="1"/>
    </xf>
    <xf numFmtId="0" fontId="25" fillId="45" borderId="15" xfId="0" applyFont="1" applyFill="1" applyBorder="1" applyAlignment="1">
      <alignment vertical="center" wrapText="1"/>
    </xf>
    <xf numFmtId="0" fontId="25" fillId="45" borderId="72" xfId="0" applyFont="1" applyFill="1" applyBorder="1" applyAlignment="1">
      <alignment vertical="center" wrapText="1"/>
    </xf>
    <xf numFmtId="0" fontId="10" fillId="45" borderId="30" xfId="0" applyFont="1" applyFill="1" applyBorder="1" applyAlignment="1">
      <alignment horizontal="center" vertical="center" wrapText="1"/>
    </xf>
    <xf numFmtId="0" fontId="10" fillId="45" borderId="31" xfId="0" applyFont="1" applyFill="1" applyBorder="1" applyAlignment="1">
      <alignment horizontal="center" vertical="center" wrapText="1"/>
    </xf>
    <xf numFmtId="0" fontId="25" fillId="33" borderId="48" xfId="0" applyFont="1" applyFill="1" applyBorder="1" applyAlignment="1">
      <alignment horizontal="left" wrapText="1"/>
    </xf>
    <xf numFmtId="0" fontId="25" fillId="33" borderId="58" xfId="0" applyFont="1" applyFill="1" applyBorder="1" applyAlignment="1">
      <alignment horizontal="left" wrapText="1"/>
    </xf>
    <xf numFmtId="0" fontId="25" fillId="33" borderId="51" xfId="0" applyFont="1" applyFill="1" applyBorder="1" applyAlignment="1">
      <alignment horizontal="left" wrapText="1"/>
    </xf>
    <xf numFmtId="0" fontId="21" fillId="33" borderId="37" xfId="0" applyFont="1" applyFill="1" applyBorder="1" applyAlignment="1">
      <alignment horizontal="center" vertical="center" wrapText="1"/>
    </xf>
    <xf numFmtId="0" fontId="21" fillId="33" borderId="46" xfId="0" applyFont="1" applyFill="1" applyBorder="1" applyAlignment="1">
      <alignment horizontal="center" vertical="center" wrapText="1"/>
    </xf>
    <xf numFmtId="0" fontId="21" fillId="33" borderId="47" xfId="0" applyFont="1" applyFill="1" applyBorder="1" applyAlignment="1">
      <alignment horizontal="center" vertical="center" wrapText="1"/>
    </xf>
    <xf numFmtId="0" fontId="25" fillId="45" borderId="62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25" fillId="33" borderId="36" xfId="0" applyFont="1" applyFill="1" applyBorder="1" applyAlignment="1">
      <alignment horizontal="left" vertical="center" wrapText="1"/>
    </xf>
    <xf numFmtId="0" fontId="25" fillId="33" borderId="21" xfId="0" applyFont="1" applyFill="1" applyBorder="1" applyAlignment="1">
      <alignment horizontal="left" vertical="center" wrapText="1"/>
    </xf>
    <xf numFmtId="0" fontId="21" fillId="33" borderId="37" xfId="0" applyFont="1" applyFill="1" applyBorder="1" applyAlignment="1">
      <alignment horizontal="left" vertical="center" wrapText="1"/>
    </xf>
    <xf numFmtId="0" fontId="21" fillId="33" borderId="46" xfId="0" applyFont="1" applyFill="1" applyBorder="1" applyAlignment="1">
      <alignment horizontal="left" vertical="center" wrapText="1"/>
    </xf>
    <xf numFmtId="0" fontId="10" fillId="33" borderId="64" xfId="0" applyFont="1" applyFill="1" applyBorder="1" applyAlignment="1">
      <alignment horizontal="left" vertical="center" wrapText="1"/>
    </xf>
    <xf numFmtId="0" fontId="25" fillId="33" borderId="30" xfId="0" applyFont="1" applyFill="1" applyBorder="1" applyAlignment="1">
      <alignment horizontal="left" vertical="center" wrapText="1"/>
    </xf>
    <xf numFmtId="0" fontId="25" fillId="33" borderId="19" xfId="0" applyFont="1" applyFill="1" applyBorder="1" applyAlignment="1">
      <alignment horizontal="left" vertical="center" wrapText="1"/>
    </xf>
    <xf numFmtId="0" fontId="25" fillId="45" borderId="66" xfId="0" applyFont="1" applyFill="1" applyBorder="1" applyAlignment="1">
      <alignment vertical="center" wrapText="1"/>
    </xf>
    <xf numFmtId="0" fontId="25" fillId="45" borderId="62" xfId="0" applyFont="1" applyFill="1" applyBorder="1" applyAlignment="1">
      <alignment vertical="center" wrapText="1"/>
    </xf>
    <xf numFmtId="0" fontId="25" fillId="33" borderId="31" xfId="0" applyFont="1" applyFill="1" applyBorder="1" applyAlignment="1">
      <alignment horizontal="left" vertical="center" wrapText="1"/>
    </xf>
    <xf numFmtId="0" fontId="25" fillId="45" borderId="30" xfId="0" applyFont="1" applyFill="1" applyBorder="1" applyAlignment="1">
      <alignment horizontal="left" vertical="center" wrapText="1"/>
    </xf>
    <xf numFmtId="0" fontId="25" fillId="45" borderId="31" xfId="0" applyFont="1" applyFill="1" applyBorder="1" applyAlignment="1">
      <alignment horizontal="left" vertical="center" wrapText="1"/>
    </xf>
    <xf numFmtId="1" fontId="21" fillId="45" borderId="37" xfId="0" applyNumberFormat="1" applyFont="1" applyFill="1" applyBorder="1" applyAlignment="1">
      <alignment/>
    </xf>
    <xf numFmtId="1" fontId="21" fillId="45" borderId="38" xfId="0" applyNumberFormat="1" applyFont="1" applyFill="1" applyBorder="1" applyAlignment="1">
      <alignment/>
    </xf>
    <xf numFmtId="0" fontId="10" fillId="45" borderId="28" xfId="0" applyFont="1" applyFill="1" applyBorder="1" applyAlignment="1">
      <alignment horizontal="center" vertical="center" wrapText="1"/>
    </xf>
    <xf numFmtId="0" fontId="10" fillId="45" borderId="29" xfId="0" applyFont="1" applyFill="1" applyBorder="1" applyAlignment="1">
      <alignment horizontal="center" vertical="center" wrapText="1"/>
    </xf>
    <xf numFmtId="0" fontId="44" fillId="33" borderId="66" xfId="0" applyFont="1" applyFill="1" applyBorder="1" applyAlignment="1">
      <alignment horizontal="center" vertical="center" wrapText="1"/>
    </xf>
    <xf numFmtId="0" fontId="44" fillId="33" borderId="62" xfId="0" applyFont="1" applyFill="1" applyBorder="1" applyAlignment="1">
      <alignment horizontal="center" vertical="center" wrapText="1"/>
    </xf>
    <xf numFmtId="0" fontId="42" fillId="33" borderId="48" xfId="0" applyFont="1" applyFill="1" applyBorder="1" applyAlignment="1">
      <alignment horizontal="center" vertical="center"/>
    </xf>
    <xf numFmtId="0" fontId="42" fillId="33" borderId="51" xfId="0" applyFont="1" applyFill="1" applyBorder="1" applyAlignment="1">
      <alignment horizontal="center" vertical="center"/>
    </xf>
    <xf numFmtId="0" fontId="27" fillId="45" borderId="23" xfId="0" applyFont="1" applyFill="1" applyBorder="1" applyAlignment="1">
      <alignment horizontal="center" vertical="top" wrapText="1"/>
    </xf>
    <xf numFmtId="0" fontId="27" fillId="45" borderId="24" xfId="0" applyFont="1" applyFill="1" applyBorder="1" applyAlignment="1">
      <alignment horizontal="center" vertical="top" wrapText="1"/>
    </xf>
    <xf numFmtId="0" fontId="27" fillId="33" borderId="28" xfId="0" applyFont="1" applyFill="1" applyBorder="1" applyAlignment="1">
      <alignment horizontal="left" vertical="top" wrapText="1"/>
    </xf>
    <xf numFmtId="0" fontId="27" fillId="33" borderId="12" xfId="0" applyFont="1" applyFill="1" applyBorder="1" applyAlignment="1">
      <alignment horizontal="left" vertical="top" wrapText="1"/>
    </xf>
    <xf numFmtId="0" fontId="27" fillId="33" borderId="29" xfId="0" applyFont="1" applyFill="1" applyBorder="1" applyAlignment="1">
      <alignment horizontal="left" vertical="top" wrapText="1"/>
    </xf>
    <xf numFmtId="0" fontId="21" fillId="45" borderId="64" xfId="0" applyFont="1" applyFill="1" applyBorder="1" applyAlignment="1">
      <alignment vertical="center" wrapText="1"/>
    </xf>
    <xf numFmtId="0" fontId="21" fillId="45" borderId="54" xfId="0" applyFont="1" applyFill="1" applyBorder="1" applyAlignment="1">
      <alignment vertical="center" wrapText="1"/>
    </xf>
    <xf numFmtId="0" fontId="25" fillId="45" borderId="13" xfId="0" applyFont="1" applyFill="1" applyBorder="1" applyAlignment="1">
      <alignment vertical="center" wrapText="1"/>
    </xf>
    <xf numFmtId="0" fontId="25" fillId="45" borderId="35" xfId="0" applyFont="1" applyFill="1" applyBorder="1" applyAlignment="1">
      <alignment vertical="center" wrapText="1"/>
    </xf>
    <xf numFmtId="0" fontId="25" fillId="45" borderId="69" xfId="0" applyFont="1" applyFill="1" applyBorder="1" applyAlignment="1">
      <alignment wrapText="1"/>
    </xf>
    <xf numFmtId="0" fontId="25" fillId="45" borderId="50" xfId="0" applyFont="1" applyFill="1" applyBorder="1" applyAlignment="1">
      <alignment wrapText="1"/>
    </xf>
    <xf numFmtId="0" fontId="27" fillId="33" borderId="43" xfId="0" applyFont="1" applyFill="1" applyBorder="1" applyAlignment="1">
      <alignment horizontal="left" vertical="center" wrapText="1"/>
    </xf>
    <xf numFmtId="0" fontId="27" fillId="33" borderId="59" xfId="0" applyFont="1" applyFill="1" applyBorder="1" applyAlignment="1">
      <alignment horizontal="left" vertical="center" wrapText="1"/>
    </xf>
    <xf numFmtId="0" fontId="27" fillId="33" borderId="60" xfId="0" applyFont="1" applyFill="1" applyBorder="1" applyAlignment="1">
      <alignment horizontal="left" vertical="center" wrapText="1"/>
    </xf>
    <xf numFmtId="0" fontId="27" fillId="33" borderId="23" xfId="0" applyFont="1" applyFill="1" applyBorder="1" applyAlignment="1">
      <alignment horizontal="left" vertical="center" wrapText="1"/>
    </xf>
    <xf numFmtId="0" fontId="27" fillId="33" borderId="27" xfId="0" applyFont="1" applyFill="1" applyBorder="1" applyAlignment="1">
      <alignment horizontal="left" vertical="center" wrapText="1"/>
    </xf>
    <xf numFmtId="0" fontId="27" fillId="33" borderId="24" xfId="0" applyFont="1" applyFill="1" applyBorder="1" applyAlignment="1">
      <alignment horizontal="left" vertical="center" wrapText="1"/>
    </xf>
    <xf numFmtId="177" fontId="21" fillId="33" borderId="38" xfId="0" applyNumberFormat="1" applyFont="1" applyFill="1" applyBorder="1" applyAlignment="1">
      <alignment horizontal="center" vertical="center" wrapText="1"/>
    </xf>
    <xf numFmtId="177" fontId="21" fillId="33" borderId="54" xfId="0" applyNumberFormat="1" applyFont="1" applyFill="1" applyBorder="1" applyAlignment="1">
      <alignment horizontal="center" vertical="center" wrapText="1"/>
    </xf>
    <xf numFmtId="1" fontId="25" fillId="44" borderId="66" xfId="0" applyNumberFormat="1" applyFont="1" applyFill="1" applyBorder="1" applyAlignment="1">
      <alignment horizontal="center" vertical="center"/>
    </xf>
    <xf numFmtId="1" fontId="25" fillId="44" borderId="62" xfId="0" applyNumberFormat="1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 wrapText="1"/>
    </xf>
    <xf numFmtId="0" fontId="25" fillId="33" borderId="31" xfId="0" applyFont="1" applyFill="1" applyBorder="1" applyAlignment="1">
      <alignment horizontal="center" vertical="center" wrapText="1"/>
    </xf>
    <xf numFmtId="1" fontId="25" fillId="0" borderId="66" xfId="0" applyNumberFormat="1" applyFont="1" applyFill="1" applyBorder="1" applyAlignment="1">
      <alignment horizontal="center" vertical="center"/>
    </xf>
    <xf numFmtId="1" fontId="25" fillId="0" borderId="62" xfId="0" applyNumberFormat="1" applyFont="1" applyFill="1" applyBorder="1" applyAlignment="1">
      <alignment horizontal="center" vertical="center"/>
    </xf>
    <xf numFmtId="1" fontId="21" fillId="44" borderId="54" xfId="0" applyNumberFormat="1" applyFont="1" applyFill="1" applyBorder="1" applyAlignment="1">
      <alignment horizontal="center" vertical="center" wrapText="1"/>
    </xf>
    <xf numFmtId="177" fontId="44" fillId="33" borderId="13" xfId="0" applyNumberFormat="1" applyFont="1" applyFill="1" applyBorder="1" applyAlignment="1">
      <alignment horizontal="center" vertical="center" wrapText="1"/>
    </xf>
    <xf numFmtId="177" fontId="44" fillId="33" borderId="78" xfId="0" applyNumberFormat="1" applyFont="1" applyFill="1" applyBorder="1" applyAlignment="1">
      <alignment horizontal="center" vertical="center" wrapText="1"/>
    </xf>
    <xf numFmtId="177" fontId="25" fillId="33" borderId="61" xfId="0" applyNumberFormat="1" applyFont="1" applyFill="1" applyBorder="1" applyAlignment="1">
      <alignment horizontal="center" vertical="center"/>
    </xf>
    <xf numFmtId="1" fontId="25" fillId="44" borderId="69" xfId="0" applyNumberFormat="1" applyFont="1" applyFill="1" applyBorder="1" applyAlignment="1">
      <alignment horizontal="center" vertical="center" wrapText="1"/>
    </xf>
    <xf numFmtId="1" fontId="25" fillId="44" borderId="63" xfId="0" applyNumberFormat="1" applyFont="1" applyFill="1" applyBorder="1" applyAlignment="1">
      <alignment horizontal="center" vertical="center" wrapText="1"/>
    </xf>
    <xf numFmtId="1" fontId="25" fillId="0" borderId="48" xfId="0" applyNumberFormat="1" applyFont="1" applyFill="1" applyBorder="1" applyAlignment="1">
      <alignment horizontal="center" vertical="center" wrapText="1"/>
    </xf>
    <xf numFmtId="1" fontId="25" fillId="0" borderId="51" xfId="0" applyNumberFormat="1" applyFont="1" applyFill="1" applyBorder="1" applyAlignment="1">
      <alignment horizontal="center" vertical="center" wrapText="1"/>
    </xf>
    <xf numFmtId="177" fontId="25" fillId="33" borderId="66" xfId="0" applyNumberFormat="1" applyFont="1" applyFill="1" applyBorder="1" applyAlignment="1">
      <alignment horizontal="center"/>
    </xf>
    <xf numFmtId="177" fontId="25" fillId="33" borderId="62" xfId="0" applyNumberFormat="1" applyFont="1" applyFill="1" applyBorder="1" applyAlignment="1">
      <alignment horizontal="center"/>
    </xf>
    <xf numFmtId="0" fontId="25" fillId="33" borderId="42" xfId="0" applyFont="1" applyFill="1" applyBorder="1" applyAlignment="1">
      <alignment horizontal="left" vertical="center" wrapText="1"/>
    </xf>
    <xf numFmtId="0" fontId="25" fillId="33" borderId="0" xfId="0" applyFont="1" applyFill="1" applyBorder="1" applyAlignment="1">
      <alignment horizontal="left" vertical="center" wrapText="1"/>
    </xf>
    <xf numFmtId="177" fontId="46" fillId="33" borderId="15" xfId="0" applyNumberFormat="1" applyFont="1" applyFill="1" applyBorder="1" applyAlignment="1">
      <alignment horizontal="center" vertical="center"/>
    </xf>
    <xf numFmtId="177" fontId="46" fillId="33" borderId="72" xfId="0" applyNumberFormat="1" applyFont="1" applyFill="1" applyBorder="1" applyAlignment="1">
      <alignment horizontal="center" vertical="center"/>
    </xf>
    <xf numFmtId="1" fontId="21" fillId="0" borderId="38" xfId="0" applyNumberFormat="1" applyFont="1" applyFill="1" applyBorder="1" applyAlignment="1">
      <alignment horizontal="center" vertical="center"/>
    </xf>
    <xf numFmtId="0" fontId="25" fillId="45" borderId="89" xfId="0" applyFont="1" applyFill="1" applyBorder="1" applyAlignment="1">
      <alignment vertical="center" wrapText="1"/>
    </xf>
    <xf numFmtId="0" fontId="25" fillId="45" borderId="41" xfId="0" applyFont="1" applyFill="1" applyBorder="1" applyAlignment="1">
      <alignment vertical="center" wrapText="1"/>
    </xf>
    <xf numFmtId="1" fontId="46" fillId="0" borderId="48" xfId="0" applyNumberFormat="1" applyFont="1" applyFill="1" applyBorder="1" applyAlignment="1">
      <alignment horizontal="center" vertical="center"/>
    </xf>
    <xf numFmtId="1" fontId="46" fillId="0" borderId="51" xfId="0" applyNumberFormat="1" applyFont="1" applyFill="1" applyBorder="1" applyAlignment="1">
      <alignment horizontal="center" vertical="center"/>
    </xf>
    <xf numFmtId="1" fontId="40" fillId="42" borderId="16" xfId="0" applyNumberFormat="1" applyFont="1" applyFill="1" applyBorder="1" applyAlignment="1">
      <alignment horizontal="center" vertical="center" wrapText="1"/>
    </xf>
    <xf numFmtId="1" fontId="40" fillId="42" borderId="72" xfId="0" applyNumberFormat="1" applyFont="1" applyFill="1" applyBorder="1" applyAlignment="1">
      <alignment horizontal="center" vertical="center" wrapText="1"/>
    </xf>
    <xf numFmtId="1" fontId="42" fillId="42" borderId="39" xfId="0" applyNumberFormat="1" applyFont="1" applyFill="1" applyBorder="1" applyAlignment="1">
      <alignment horizontal="center" vertical="center" wrapText="1"/>
    </xf>
    <xf numFmtId="177" fontId="25" fillId="33" borderId="19" xfId="0" applyNumberFormat="1" applyFont="1" applyFill="1" applyBorder="1" applyAlignment="1">
      <alignment horizontal="center" vertical="center"/>
    </xf>
    <xf numFmtId="177" fontId="25" fillId="33" borderId="15" xfId="0" applyNumberFormat="1" applyFont="1" applyFill="1" applyBorder="1" applyAlignment="1">
      <alignment horizontal="center" vertical="center"/>
    </xf>
    <xf numFmtId="177" fontId="25" fillId="33" borderId="72" xfId="0" applyNumberFormat="1" applyFont="1" applyFill="1" applyBorder="1" applyAlignment="1">
      <alignment horizontal="center" vertical="center"/>
    </xf>
    <xf numFmtId="1" fontId="44" fillId="42" borderId="31" xfId="0" applyNumberFormat="1" applyFont="1" applyFill="1" applyBorder="1" applyAlignment="1">
      <alignment horizontal="center" vertical="center" wrapText="1"/>
    </xf>
    <xf numFmtId="177" fontId="44" fillId="33" borderId="68" xfId="0" applyNumberFormat="1" applyFont="1" applyFill="1" applyBorder="1" applyAlignment="1">
      <alignment horizontal="center" vertical="center" wrapText="1"/>
    </xf>
    <xf numFmtId="177" fontId="44" fillId="33" borderId="71" xfId="0" applyNumberFormat="1" applyFont="1" applyFill="1" applyBorder="1" applyAlignment="1">
      <alignment horizontal="center" vertical="center" wrapText="1"/>
    </xf>
    <xf numFmtId="1" fontId="27" fillId="44" borderId="68" xfId="0" applyNumberFormat="1" applyFont="1" applyFill="1" applyBorder="1" applyAlignment="1">
      <alignment horizontal="center" vertical="center" wrapText="1"/>
    </xf>
    <xf numFmtId="1" fontId="27" fillId="44" borderId="69" xfId="0" applyNumberFormat="1" applyFont="1" applyFill="1" applyBorder="1" applyAlignment="1">
      <alignment horizontal="center" vertical="center" wrapText="1"/>
    </xf>
    <xf numFmtId="1" fontId="27" fillId="44" borderId="55" xfId="0" applyNumberFormat="1" applyFont="1" applyFill="1" applyBorder="1" applyAlignment="1">
      <alignment horizontal="center" vertical="center" wrapText="1"/>
    </xf>
    <xf numFmtId="1" fontId="27" fillId="44" borderId="50" xfId="0" applyNumberFormat="1" applyFont="1" applyFill="1" applyBorder="1" applyAlignment="1">
      <alignment horizontal="center" vertical="center" wrapText="1"/>
    </xf>
    <xf numFmtId="1" fontId="27" fillId="44" borderId="35" xfId="0" applyNumberFormat="1" applyFont="1" applyFill="1" applyBorder="1" applyAlignment="1">
      <alignment horizontal="center" vertical="center" wrapText="1"/>
    </xf>
    <xf numFmtId="1" fontId="27" fillId="44" borderId="21" xfId="0" applyNumberFormat="1" applyFont="1" applyFill="1" applyBorder="1" applyAlignment="1">
      <alignment horizontal="center" vertical="center" wrapText="1"/>
    </xf>
    <xf numFmtId="177" fontId="25" fillId="33" borderId="20" xfId="0" applyNumberFormat="1" applyFont="1" applyFill="1" applyBorder="1" applyAlignment="1">
      <alignment horizontal="center" vertical="center"/>
    </xf>
    <xf numFmtId="177" fontId="25" fillId="33" borderId="18" xfId="0" applyNumberFormat="1" applyFont="1" applyFill="1" applyBorder="1" applyAlignment="1">
      <alignment horizontal="center" vertical="center"/>
    </xf>
    <xf numFmtId="1" fontId="25" fillId="44" borderId="18" xfId="0" applyNumberFormat="1" applyFont="1" applyFill="1" applyBorder="1" applyAlignment="1">
      <alignment horizontal="center"/>
    </xf>
    <xf numFmtId="1" fontId="25" fillId="44" borderId="31" xfId="0" applyNumberFormat="1" applyFont="1" applyFill="1" applyBorder="1" applyAlignment="1">
      <alignment horizontal="center"/>
    </xf>
    <xf numFmtId="1" fontId="25" fillId="44" borderId="18" xfId="0" applyNumberFormat="1" applyFont="1" applyFill="1" applyBorder="1" applyAlignment="1">
      <alignment horizontal="center" vertical="center"/>
    </xf>
    <xf numFmtId="1" fontId="25" fillId="44" borderId="20" xfId="0" applyNumberFormat="1" applyFont="1" applyFill="1" applyBorder="1" applyAlignment="1">
      <alignment horizontal="center" vertical="center"/>
    </xf>
    <xf numFmtId="1" fontId="25" fillId="44" borderId="30" xfId="0" applyNumberFormat="1" applyFont="1" applyFill="1" applyBorder="1" applyAlignment="1">
      <alignment horizontal="center" vertical="center"/>
    </xf>
    <xf numFmtId="1" fontId="27" fillId="33" borderId="43" xfId="0" applyNumberFormat="1" applyFont="1" applyFill="1" applyBorder="1" applyAlignment="1">
      <alignment horizontal="center" vertical="center" wrapText="1"/>
    </xf>
    <xf numFmtId="0" fontId="27" fillId="33" borderId="60" xfId="0" applyFont="1" applyFill="1" applyBorder="1" applyAlignment="1">
      <alignment horizontal="center" vertical="center" wrapText="1"/>
    </xf>
    <xf numFmtId="0" fontId="27" fillId="33" borderId="23" xfId="0" applyFont="1" applyFill="1" applyBorder="1" applyAlignment="1">
      <alignment horizontal="center" vertical="center" wrapText="1"/>
    </xf>
    <xf numFmtId="0" fontId="27" fillId="33" borderId="24" xfId="0" applyFont="1" applyFill="1" applyBorder="1" applyAlignment="1">
      <alignment horizontal="center" vertical="center" wrapText="1"/>
    </xf>
    <xf numFmtId="177" fontId="27" fillId="33" borderId="43" xfId="0" applyNumberFormat="1" applyFont="1" applyFill="1" applyBorder="1" applyAlignment="1">
      <alignment horizontal="center" vertical="center" wrapText="1"/>
    </xf>
    <xf numFmtId="177" fontId="27" fillId="33" borderId="60" xfId="0" applyNumberFormat="1" applyFont="1" applyFill="1" applyBorder="1" applyAlignment="1">
      <alignment horizontal="center" vertical="center" wrapText="1"/>
    </xf>
    <xf numFmtId="177" fontId="27" fillId="33" borderId="23" xfId="0" applyNumberFormat="1" applyFont="1" applyFill="1" applyBorder="1" applyAlignment="1">
      <alignment horizontal="center" vertical="center" wrapText="1"/>
    </xf>
    <xf numFmtId="177" fontId="27" fillId="33" borderId="24" xfId="0" applyNumberFormat="1" applyFont="1" applyFill="1" applyBorder="1" applyAlignment="1">
      <alignment horizontal="center" vertical="center" wrapText="1"/>
    </xf>
    <xf numFmtId="177" fontId="27" fillId="33" borderId="67" xfId="0" applyNumberFormat="1" applyFont="1" applyFill="1" applyBorder="1" applyAlignment="1">
      <alignment horizontal="center" vertical="center" wrapText="1"/>
    </xf>
    <xf numFmtId="177" fontId="27" fillId="33" borderId="55" xfId="0" applyNumberFormat="1" applyFont="1" applyFill="1" applyBorder="1" applyAlignment="1">
      <alignment horizontal="center" vertical="center" wrapText="1"/>
    </xf>
    <xf numFmtId="177" fontId="27" fillId="33" borderId="49" xfId="0" applyNumberFormat="1" applyFont="1" applyFill="1" applyBorder="1" applyAlignment="1">
      <alignment horizontal="center" vertical="center" wrapText="1"/>
    </xf>
    <xf numFmtId="177" fontId="27" fillId="33" borderId="50" xfId="0" applyNumberFormat="1" applyFont="1" applyFill="1" applyBorder="1" applyAlignment="1">
      <alignment horizontal="center" vertical="center" wrapText="1"/>
    </xf>
    <xf numFmtId="1" fontId="27" fillId="44" borderId="11" xfId="0" applyNumberFormat="1" applyFont="1" applyFill="1" applyBorder="1" applyAlignment="1">
      <alignment horizontal="center" vertical="top" wrapText="1"/>
    </xf>
    <xf numFmtId="1" fontId="27" fillId="44" borderId="41" xfId="0" applyNumberFormat="1" applyFont="1" applyFill="1" applyBorder="1" applyAlignment="1">
      <alignment horizontal="center" vertical="top" wrapText="1"/>
    </xf>
    <xf numFmtId="1" fontId="25" fillId="44" borderId="82" xfId="0" applyNumberFormat="1" applyFont="1" applyFill="1" applyBorder="1" applyAlignment="1">
      <alignment/>
    </xf>
    <xf numFmtId="1" fontId="27" fillId="0" borderId="36" xfId="0" applyNumberFormat="1" applyFont="1" applyFill="1" applyBorder="1" applyAlignment="1">
      <alignment horizontal="center" vertical="center" wrapText="1"/>
    </xf>
    <xf numFmtId="1" fontId="27" fillId="0" borderId="39" xfId="0" applyNumberFormat="1" applyFont="1" applyFill="1" applyBorder="1" applyAlignment="1">
      <alignment horizontal="center" vertical="center" wrapText="1"/>
    </xf>
    <xf numFmtId="1" fontId="25" fillId="44" borderId="19" xfId="0" applyNumberFormat="1" applyFont="1" applyFill="1" applyBorder="1" applyAlignment="1">
      <alignment horizontal="center" vertical="center"/>
    </xf>
    <xf numFmtId="0" fontId="27" fillId="45" borderId="23" xfId="0" applyFont="1" applyFill="1" applyBorder="1" applyAlignment="1">
      <alignment horizontal="center" vertical="center" wrapText="1"/>
    </xf>
    <xf numFmtId="0" fontId="27" fillId="45" borderId="27" xfId="0" applyFont="1" applyFill="1" applyBorder="1" applyAlignment="1">
      <alignment horizontal="center" vertical="center" wrapText="1"/>
    </xf>
    <xf numFmtId="1" fontId="27" fillId="42" borderId="47" xfId="0" applyNumberFormat="1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 horizontal="center" vertical="top" wrapText="1"/>
    </xf>
    <xf numFmtId="0" fontId="27" fillId="33" borderId="47" xfId="0" applyFont="1" applyFill="1" applyBorder="1" applyAlignment="1">
      <alignment horizontal="center" vertical="top" wrapText="1"/>
    </xf>
    <xf numFmtId="0" fontId="27" fillId="45" borderId="36" xfId="0" applyFont="1" applyFill="1" applyBorder="1" applyAlignment="1">
      <alignment horizontal="center" vertical="center" wrapText="1"/>
    </xf>
    <xf numFmtId="0" fontId="27" fillId="33" borderId="53" xfId="0" applyFont="1" applyFill="1" applyBorder="1" applyAlignment="1">
      <alignment horizontal="center" vertical="top" wrapText="1"/>
    </xf>
    <xf numFmtId="0" fontId="27" fillId="33" borderId="76" xfId="0" applyFont="1" applyFill="1" applyBorder="1" applyAlignment="1">
      <alignment horizontal="center" vertical="top" wrapText="1"/>
    </xf>
    <xf numFmtId="49" fontId="27" fillId="33" borderId="64" xfId="0" applyNumberFormat="1" applyFont="1" applyFill="1" applyBorder="1" applyAlignment="1">
      <alignment horizontal="center" vertical="top" wrapText="1"/>
    </xf>
    <xf numFmtId="49" fontId="27" fillId="33" borderId="73" xfId="0" applyNumberFormat="1" applyFont="1" applyFill="1" applyBorder="1" applyAlignment="1">
      <alignment horizontal="center" vertical="top" wrapText="1"/>
    </xf>
    <xf numFmtId="0" fontId="27" fillId="45" borderId="37" xfId="0" applyFont="1" applyFill="1" applyBorder="1" applyAlignment="1">
      <alignment horizontal="center" vertical="top" wrapText="1"/>
    </xf>
    <xf numFmtId="0" fontId="27" fillId="45" borderId="38" xfId="0" applyFont="1" applyFill="1" applyBorder="1" applyAlignment="1">
      <alignment horizontal="center" vertical="top" wrapText="1"/>
    </xf>
    <xf numFmtId="0" fontId="27" fillId="45" borderId="53" xfId="0" applyFont="1" applyFill="1" applyBorder="1" applyAlignment="1">
      <alignment horizontal="center" vertical="top" wrapText="1"/>
    </xf>
    <xf numFmtId="0" fontId="27" fillId="45" borderId="12" xfId="0" applyFont="1" applyFill="1" applyBorder="1" applyAlignment="1">
      <alignment horizontal="center" vertical="top" wrapText="1"/>
    </xf>
    <xf numFmtId="49" fontId="27" fillId="33" borderId="46" xfId="0" applyNumberFormat="1" applyFont="1" applyFill="1" applyBorder="1" applyAlignment="1">
      <alignment horizontal="center" vertical="center" wrapText="1"/>
    </xf>
    <xf numFmtId="0" fontId="27" fillId="45" borderId="12" xfId="0" applyFont="1" applyFill="1" applyBorder="1" applyAlignment="1">
      <alignment horizontal="center" vertical="center" wrapText="1"/>
    </xf>
    <xf numFmtId="0" fontId="27" fillId="45" borderId="29" xfId="0" applyFont="1" applyFill="1" applyBorder="1" applyAlignment="1">
      <alignment horizontal="center" vertical="center" wrapText="1"/>
    </xf>
    <xf numFmtId="0" fontId="27" fillId="43" borderId="61" xfId="0" applyFont="1" applyFill="1" applyBorder="1" applyAlignment="1">
      <alignment horizontal="center" vertical="center" wrapText="1"/>
    </xf>
    <xf numFmtId="1" fontId="27" fillId="43" borderId="46" xfId="0" applyNumberFormat="1" applyFont="1" applyFill="1" applyBorder="1" applyAlignment="1">
      <alignment horizontal="center" vertical="center" wrapText="1"/>
    </xf>
    <xf numFmtId="1" fontId="27" fillId="43" borderId="47" xfId="0" applyNumberFormat="1" applyFont="1" applyFill="1" applyBorder="1" applyAlignment="1">
      <alignment horizontal="center" vertical="center" wrapText="1"/>
    </xf>
    <xf numFmtId="1" fontId="27" fillId="43" borderId="64" xfId="0" applyNumberFormat="1" applyFont="1" applyFill="1" applyBorder="1" applyAlignment="1">
      <alignment horizontal="center" vertical="center" wrapText="1"/>
    </xf>
    <xf numFmtId="1" fontId="27" fillId="43" borderId="73" xfId="0" applyNumberFormat="1" applyFont="1" applyFill="1" applyBorder="1" applyAlignment="1">
      <alignment horizontal="center" vertical="center" wrapText="1"/>
    </xf>
    <xf numFmtId="1" fontId="42" fillId="42" borderId="41" xfId="0" applyNumberFormat="1" applyFont="1" applyFill="1" applyBorder="1" applyAlignment="1">
      <alignment horizontal="center" vertical="center" wrapText="1"/>
    </xf>
    <xf numFmtId="1" fontId="42" fillId="42" borderId="52" xfId="0" applyNumberFormat="1" applyFont="1" applyFill="1" applyBorder="1" applyAlignment="1">
      <alignment horizontal="center" vertical="center" wrapText="1"/>
    </xf>
    <xf numFmtId="1" fontId="25" fillId="0" borderId="30" xfId="0" applyNumberFormat="1" applyFont="1" applyFill="1" applyBorder="1" applyAlignment="1">
      <alignment horizontal="center" vertical="center" wrapText="1"/>
    </xf>
    <xf numFmtId="1" fontId="25" fillId="0" borderId="31" xfId="0" applyNumberFormat="1" applyFont="1" applyFill="1" applyBorder="1" applyAlignment="1">
      <alignment horizontal="center" vertical="center" wrapText="1"/>
    </xf>
    <xf numFmtId="1" fontId="19" fillId="43" borderId="71" xfId="0" applyNumberFormat="1" applyFont="1" applyFill="1" applyBorder="1" applyAlignment="1">
      <alignment horizontal="center" vertical="center" wrapText="1"/>
    </xf>
    <xf numFmtId="177" fontId="44" fillId="33" borderId="54" xfId="0" applyNumberFormat="1" applyFont="1" applyFill="1" applyBorder="1" applyAlignment="1">
      <alignment horizontal="center" vertical="center" wrapText="1"/>
    </xf>
    <xf numFmtId="1" fontId="46" fillId="44" borderId="15" xfId="0" applyNumberFormat="1" applyFont="1" applyFill="1" applyBorder="1" applyAlignment="1">
      <alignment horizontal="center" vertical="center"/>
    </xf>
    <xf numFmtId="1" fontId="46" fillId="44" borderId="20" xfId="0" applyNumberFormat="1" applyFont="1" applyFill="1" applyBorder="1" applyAlignment="1">
      <alignment horizontal="center" vertical="center"/>
    </xf>
    <xf numFmtId="1" fontId="46" fillId="44" borderId="18" xfId="0" applyNumberFormat="1" applyFont="1" applyFill="1" applyBorder="1" applyAlignment="1">
      <alignment horizontal="center" vertical="center"/>
    </xf>
    <xf numFmtId="177" fontId="21" fillId="33" borderId="47" xfId="0" applyNumberFormat="1" applyFont="1" applyFill="1" applyBorder="1" applyAlignment="1">
      <alignment horizontal="center" vertical="center"/>
    </xf>
    <xf numFmtId="1" fontId="10" fillId="42" borderId="62" xfId="0" applyNumberFormat="1" applyFont="1" applyFill="1" applyBorder="1" applyAlignment="1">
      <alignment horizontal="center" vertical="center" wrapText="1"/>
    </xf>
    <xf numFmtId="1" fontId="19" fillId="42" borderId="71" xfId="0" applyNumberFormat="1" applyFont="1" applyFill="1" applyBorder="1" applyAlignment="1">
      <alignment horizontal="center" vertical="center" wrapText="1"/>
    </xf>
    <xf numFmtId="1" fontId="19" fillId="42" borderId="46" xfId="0" applyNumberFormat="1" applyFont="1" applyFill="1" applyBorder="1" applyAlignment="1">
      <alignment horizontal="center" vertical="center" wrapText="1"/>
    </xf>
    <xf numFmtId="1" fontId="18" fillId="42" borderId="34" xfId="0" applyNumberFormat="1" applyFont="1" applyFill="1" applyBorder="1" applyAlignment="1">
      <alignment horizontal="center" vertical="center" wrapText="1"/>
    </xf>
    <xf numFmtId="1" fontId="19" fillId="42" borderId="55" xfId="0" applyNumberFormat="1" applyFont="1" applyFill="1" applyBorder="1" applyAlignment="1">
      <alignment horizontal="center" vertical="center" wrapText="1"/>
    </xf>
    <xf numFmtId="1" fontId="21" fillId="42" borderId="54" xfId="0" applyNumberFormat="1" applyFont="1" applyFill="1" applyBorder="1" applyAlignment="1">
      <alignment horizontal="center" vertical="center"/>
    </xf>
    <xf numFmtId="1" fontId="10" fillId="42" borderId="68" xfId="0" applyNumberFormat="1" applyFont="1" applyFill="1" applyBorder="1" applyAlignment="1">
      <alignment horizontal="center" vertical="center" wrapText="1"/>
    </xf>
    <xf numFmtId="1" fontId="40" fillId="42" borderId="19" xfId="0" applyNumberFormat="1" applyFont="1" applyFill="1" applyBorder="1" applyAlignment="1">
      <alignment horizontal="center" vertical="center" wrapText="1"/>
    </xf>
    <xf numFmtId="1" fontId="18" fillId="43" borderId="51" xfId="0" applyNumberFormat="1" applyFont="1" applyFill="1" applyBorder="1" applyAlignment="1">
      <alignment horizontal="center" vertical="center" wrapText="1"/>
    </xf>
    <xf numFmtId="0" fontId="18" fillId="45" borderId="51" xfId="0" applyFont="1" applyFill="1" applyBorder="1" applyAlignment="1">
      <alignment horizontal="center"/>
    </xf>
    <xf numFmtId="0" fontId="45" fillId="45" borderId="54" xfId="0" applyFont="1" applyFill="1" applyBorder="1" applyAlignment="1">
      <alignment horizontal="center" vertical="center" wrapText="1"/>
    </xf>
    <xf numFmtId="0" fontId="45" fillId="45" borderId="47" xfId="0" applyFont="1" applyFill="1" applyBorder="1" applyAlignment="1">
      <alignment horizontal="center" vertical="center" wrapText="1"/>
    </xf>
    <xf numFmtId="0" fontId="10" fillId="45" borderId="55" xfId="0" applyFont="1" applyFill="1" applyBorder="1" applyAlignment="1">
      <alignment horizontal="center" vertical="center" wrapText="1"/>
    </xf>
    <xf numFmtId="0" fontId="25" fillId="45" borderId="55" xfId="0" applyFont="1" applyFill="1" applyBorder="1" applyAlignment="1">
      <alignment horizontal="center" vertical="center" wrapText="1"/>
    </xf>
    <xf numFmtId="1" fontId="21" fillId="42" borderId="46" xfId="0" applyNumberFormat="1" applyFont="1" applyFill="1" applyBorder="1" applyAlignment="1">
      <alignment horizontal="center" vertical="center"/>
    </xf>
    <xf numFmtId="0" fontId="18" fillId="45" borderId="18" xfId="0" applyFont="1" applyFill="1" applyBorder="1" applyAlignment="1">
      <alignment horizontal="center" vertical="center" wrapText="1"/>
    </xf>
    <xf numFmtId="0" fontId="18" fillId="45" borderId="31" xfId="0" applyFont="1" applyFill="1" applyBorder="1" applyAlignment="1">
      <alignment horizontal="center" vertical="center" wrapText="1"/>
    </xf>
    <xf numFmtId="0" fontId="21" fillId="45" borderId="54" xfId="0" applyFont="1" applyFill="1" applyBorder="1" applyAlignment="1">
      <alignment horizontal="center" vertical="center" wrapText="1"/>
    </xf>
    <xf numFmtId="0" fontId="21" fillId="45" borderId="47" xfId="0" applyFont="1" applyFill="1" applyBorder="1" applyAlignment="1">
      <alignment horizontal="center" vertical="center" wrapText="1"/>
    </xf>
    <xf numFmtId="0" fontId="25" fillId="45" borderId="31" xfId="0" applyFont="1" applyFill="1" applyBorder="1" applyAlignment="1">
      <alignment horizontal="center" vertical="center" wrapText="1"/>
    </xf>
    <xf numFmtId="0" fontId="27" fillId="45" borderId="54" xfId="0" applyFont="1" applyFill="1" applyBorder="1" applyAlignment="1">
      <alignment horizontal="center" vertical="center" wrapText="1"/>
    </xf>
    <xf numFmtId="0" fontId="27" fillId="45" borderId="47" xfId="0" applyFont="1" applyFill="1" applyBorder="1" applyAlignment="1">
      <alignment horizontal="center" vertical="center" wrapText="1"/>
    </xf>
    <xf numFmtId="1" fontId="44" fillId="45" borderId="16" xfId="0" applyNumberFormat="1" applyFont="1" applyFill="1" applyBorder="1" applyAlignment="1">
      <alignment horizontal="center" vertical="center" wrapText="1"/>
    </xf>
    <xf numFmtId="1" fontId="40" fillId="42" borderId="55" xfId="0" applyNumberFormat="1" applyFont="1" applyFill="1" applyBorder="1" applyAlignment="1">
      <alignment horizontal="center" vertical="center" wrapText="1"/>
    </xf>
    <xf numFmtId="1" fontId="43" fillId="42" borderId="30" xfId="0" applyNumberFormat="1" applyFont="1" applyFill="1" applyBorder="1" applyAlignment="1">
      <alignment horizontal="center" vertical="center" wrapText="1"/>
    </xf>
    <xf numFmtId="1" fontId="43" fillId="42" borderId="20" xfId="0" applyNumberFormat="1" applyFont="1" applyFill="1" applyBorder="1" applyAlignment="1">
      <alignment horizontal="center" vertical="center" wrapText="1"/>
    </xf>
    <xf numFmtId="1" fontId="43" fillId="42" borderId="18" xfId="0" applyNumberFormat="1" applyFont="1" applyFill="1" applyBorder="1" applyAlignment="1">
      <alignment horizontal="center" vertical="center" wrapText="1"/>
    </xf>
    <xf numFmtId="1" fontId="42" fillId="42" borderId="5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" fontId="42" fillId="42" borderId="67" xfId="0" applyNumberFormat="1" applyFont="1" applyFill="1" applyBorder="1" applyAlignment="1">
      <alignment vertical="center" wrapText="1"/>
    </xf>
    <xf numFmtId="0" fontId="25" fillId="45" borderId="30" xfId="0" applyFont="1" applyFill="1" applyBorder="1" applyAlignment="1">
      <alignment vertical="center" wrapText="1"/>
    </xf>
    <xf numFmtId="0" fontId="25" fillId="45" borderId="20" xfId="0" applyFont="1" applyFill="1" applyBorder="1" applyAlignment="1">
      <alignment vertical="center" wrapText="1"/>
    </xf>
    <xf numFmtId="0" fontId="25" fillId="45" borderId="42" xfId="0" applyFont="1" applyFill="1" applyBorder="1" applyAlignment="1">
      <alignment vertical="center" wrapText="1"/>
    </xf>
    <xf numFmtId="0" fontId="25" fillId="45" borderId="40" xfId="0" applyFont="1" applyFill="1" applyBorder="1" applyAlignment="1">
      <alignment vertical="center" wrapText="1"/>
    </xf>
    <xf numFmtId="0" fontId="40" fillId="42" borderId="37" xfId="0" applyFont="1" applyFill="1" applyBorder="1" applyAlignment="1">
      <alignment horizontal="center" vertical="center" wrapText="1"/>
    </xf>
    <xf numFmtId="0" fontId="40" fillId="42" borderId="47" xfId="0" applyFont="1" applyFill="1" applyBorder="1" applyAlignment="1">
      <alignment horizontal="center" vertical="center" wrapText="1"/>
    </xf>
    <xf numFmtId="1" fontId="42" fillId="42" borderId="35" xfId="0" applyNumberFormat="1" applyFont="1" applyFill="1" applyBorder="1" applyAlignment="1">
      <alignment vertical="center" wrapText="1"/>
    </xf>
    <xf numFmtId="1" fontId="42" fillId="42" borderId="34" xfId="0" applyNumberFormat="1" applyFont="1" applyFill="1" applyBorder="1" applyAlignment="1">
      <alignment vertical="center" wrapText="1"/>
    </xf>
    <xf numFmtId="1" fontId="42" fillId="42" borderId="62" xfId="0" applyNumberFormat="1" applyFont="1" applyFill="1" applyBorder="1" applyAlignment="1">
      <alignment vertical="center" wrapText="1"/>
    </xf>
    <xf numFmtId="1" fontId="42" fillId="42" borderId="36" xfId="0" applyNumberFormat="1" applyFont="1" applyFill="1" applyBorder="1" applyAlignment="1">
      <alignment vertical="center" wrapText="1"/>
    </xf>
    <xf numFmtId="1" fontId="42" fillId="42" borderId="39" xfId="0" applyNumberFormat="1" applyFont="1" applyFill="1" applyBorder="1" applyAlignment="1">
      <alignment vertical="center" wrapText="1"/>
    </xf>
    <xf numFmtId="1" fontId="42" fillId="42" borderId="33" xfId="0" applyNumberFormat="1" applyFont="1" applyFill="1" applyBorder="1" applyAlignment="1">
      <alignment vertical="center" wrapText="1"/>
    </xf>
    <xf numFmtId="1" fontId="42" fillId="42" borderId="25" xfId="0" applyNumberFormat="1" applyFont="1" applyFill="1" applyBorder="1" applyAlignment="1">
      <alignment vertical="center" wrapText="1"/>
    </xf>
    <xf numFmtId="1" fontId="43" fillId="42" borderId="66" xfId="0" applyNumberFormat="1" applyFont="1" applyFill="1" applyBorder="1" applyAlignment="1">
      <alignment horizontal="center" vertical="center" wrapText="1"/>
    </xf>
    <xf numFmtId="1" fontId="43" fillId="42" borderId="67" xfId="0" applyNumberFormat="1" applyFont="1" applyFill="1" applyBorder="1" applyAlignment="1">
      <alignment horizontal="center" vertical="center" wrapText="1"/>
    </xf>
    <xf numFmtId="1" fontId="43" fillId="42" borderId="35" xfId="0" applyNumberFormat="1" applyFont="1" applyFill="1" applyBorder="1" applyAlignment="1">
      <alignment vertical="center" wrapText="1"/>
    </xf>
    <xf numFmtId="1" fontId="43" fillId="42" borderId="39" xfId="0" applyNumberFormat="1" applyFont="1" applyFill="1" applyBorder="1" applyAlignment="1">
      <alignment vertical="center" wrapText="1"/>
    </xf>
    <xf numFmtId="1" fontId="43" fillId="42" borderId="31" xfId="0" applyNumberFormat="1" applyFont="1" applyFill="1" applyBorder="1" applyAlignment="1">
      <alignment horizontal="center" vertical="center" wrapText="1"/>
    </xf>
    <xf numFmtId="1" fontId="18" fillId="42" borderId="30" xfId="0" applyNumberFormat="1" applyFont="1" applyFill="1" applyBorder="1" applyAlignment="1">
      <alignment horizontal="center" vertical="center" wrapText="1"/>
    </xf>
    <xf numFmtId="1" fontId="10" fillId="42" borderId="23" xfId="0" applyNumberFormat="1" applyFont="1" applyFill="1" applyBorder="1" applyAlignment="1">
      <alignment horizontal="center" vertical="center" wrapText="1"/>
    </xf>
    <xf numFmtId="1" fontId="10" fillId="42" borderId="24" xfId="0" applyNumberFormat="1" applyFont="1" applyFill="1" applyBorder="1" applyAlignment="1">
      <alignment horizontal="center" vertical="center" wrapText="1"/>
    </xf>
    <xf numFmtId="0" fontId="27" fillId="42" borderId="68" xfId="0" applyFont="1" applyFill="1" applyBorder="1" applyAlignment="1">
      <alignment vertical="center" wrapText="1"/>
    </xf>
    <xf numFmtId="0" fontId="27" fillId="42" borderId="65" xfId="0" applyFont="1" applyFill="1" applyBorder="1" applyAlignment="1">
      <alignment vertical="center" wrapText="1"/>
    </xf>
    <xf numFmtId="0" fontId="27" fillId="42" borderId="71" xfId="0" applyFont="1" applyFill="1" applyBorder="1" applyAlignment="1">
      <alignment vertical="center" wrapText="1"/>
    </xf>
    <xf numFmtId="0" fontId="27" fillId="42" borderId="15" xfId="0" applyFont="1" applyFill="1" applyBorder="1" applyAlignment="1">
      <alignment vertical="center" wrapText="1"/>
    </xf>
    <xf numFmtId="0" fontId="27" fillId="42" borderId="16" xfId="0" applyFont="1" applyFill="1" applyBorder="1" applyAlignment="1">
      <alignment vertical="center" wrapText="1"/>
    </xf>
    <xf numFmtId="0" fontId="27" fillId="42" borderId="72" xfId="0" applyFont="1" applyFill="1" applyBorder="1" applyAlignment="1">
      <alignment vertical="center" wrapText="1"/>
    </xf>
    <xf numFmtId="0" fontId="27" fillId="42" borderId="69" xfId="0" applyFont="1" applyFill="1" applyBorder="1" applyAlignment="1">
      <alignment vertical="center" wrapText="1"/>
    </xf>
    <xf numFmtId="0" fontId="27" fillId="42" borderId="63" xfId="0" applyFont="1" applyFill="1" applyBorder="1" applyAlignment="1">
      <alignment vertical="center" wrapText="1"/>
    </xf>
    <xf numFmtId="0" fontId="27" fillId="42" borderId="70" xfId="0" applyFont="1" applyFill="1" applyBorder="1" applyAlignment="1">
      <alignment vertical="center" wrapText="1"/>
    </xf>
    <xf numFmtId="0" fontId="27" fillId="42" borderId="23" xfId="0" applyFont="1" applyFill="1" applyBorder="1" applyAlignment="1">
      <alignment horizontal="center" vertical="center" wrapText="1"/>
    </xf>
    <xf numFmtId="0" fontId="27" fillId="42" borderId="27" xfId="0" applyFont="1" applyFill="1" applyBorder="1" applyAlignment="1">
      <alignment horizontal="center" vertical="center" wrapText="1"/>
    </xf>
    <xf numFmtId="0" fontId="27" fillId="42" borderId="24" xfId="0" applyFont="1" applyFill="1" applyBorder="1" applyAlignment="1">
      <alignment horizontal="center" vertical="center" wrapText="1"/>
    </xf>
    <xf numFmtId="0" fontId="27" fillId="42" borderId="37" xfId="0" applyFont="1" applyFill="1" applyBorder="1" applyAlignment="1">
      <alignment vertical="center" wrapText="1"/>
    </xf>
    <xf numFmtId="0" fontId="27" fillId="42" borderId="38" xfId="0" applyFont="1" applyFill="1" applyBorder="1" applyAlignment="1">
      <alignment vertical="center" wrapText="1"/>
    </xf>
    <xf numFmtId="0" fontId="27" fillId="42" borderId="54" xfId="0" applyFont="1" applyFill="1" applyBorder="1" applyAlignment="1">
      <alignment vertical="center" wrapText="1"/>
    </xf>
    <xf numFmtId="0" fontId="27" fillId="42" borderId="46" xfId="0" applyFont="1" applyFill="1" applyBorder="1" applyAlignment="1">
      <alignment vertical="center" wrapText="1"/>
    </xf>
    <xf numFmtId="0" fontId="27" fillId="42" borderId="47" xfId="0" applyFont="1" applyFill="1" applyBorder="1" applyAlignment="1">
      <alignment vertical="center" wrapText="1"/>
    </xf>
    <xf numFmtId="0" fontId="40" fillId="42" borderId="30" xfId="0" applyFont="1" applyFill="1" applyBorder="1" applyAlignment="1">
      <alignment horizontal="center" wrapText="1"/>
    </xf>
    <xf numFmtId="0" fontId="40" fillId="42" borderId="19" xfId="0" applyFont="1" applyFill="1" applyBorder="1" applyAlignment="1">
      <alignment horizontal="center" wrapText="1"/>
    </xf>
    <xf numFmtId="0" fontId="40" fillId="42" borderId="31" xfId="0" applyFont="1" applyFill="1" applyBorder="1" applyAlignment="1">
      <alignment horizontal="center" wrapText="1"/>
    </xf>
    <xf numFmtId="1" fontId="40" fillId="42" borderId="30" xfId="0" applyNumberFormat="1" applyFont="1" applyFill="1" applyBorder="1" applyAlignment="1">
      <alignment horizontal="center" wrapText="1"/>
    </xf>
    <xf numFmtId="1" fontId="40" fillId="42" borderId="19" xfId="0" applyNumberFormat="1" applyFont="1" applyFill="1" applyBorder="1" applyAlignment="1">
      <alignment horizontal="center" wrapText="1"/>
    </xf>
    <xf numFmtId="1" fontId="40" fillId="42" borderId="31" xfId="0" applyNumberFormat="1" applyFont="1" applyFill="1" applyBorder="1" applyAlignment="1">
      <alignment horizontal="center" wrapText="1"/>
    </xf>
    <xf numFmtId="0" fontId="40" fillId="42" borderId="46" xfId="0" applyFont="1" applyFill="1" applyBorder="1" applyAlignment="1">
      <alignment horizontal="center" vertical="center" wrapText="1"/>
    </xf>
    <xf numFmtId="1" fontId="40" fillId="42" borderId="48" xfId="0" applyNumberFormat="1" applyFont="1" applyFill="1" applyBorder="1" applyAlignment="1">
      <alignment horizontal="center" vertical="center" wrapText="1"/>
    </xf>
    <xf numFmtId="1" fontId="40" fillId="42" borderId="58" xfId="0" applyNumberFormat="1" applyFont="1" applyFill="1" applyBorder="1" applyAlignment="1">
      <alignment horizontal="center" vertical="center" wrapText="1"/>
    </xf>
    <xf numFmtId="1" fontId="40" fillId="42" borderId="51" xfId="0" applyNumberFormat="1" applyFont="1" applyFill="1" applyBorder="1" applyAlignment="1">
      <alignment horizontal="center" vertical="center" wrapText="1"/>
    </xf>
    <xf numFmtId="0" fontId="25" fillId="45" borderId="3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40</xdr:col>
      <xdr:colOff>238125</xdr:colOff>
      <xdr:row>31</xdr:row>
      <xdr:rowOff>57150</xdr:rowOff>
    </xdr:from>
    <xdr:ext cx="219075" cy="285750"/>
    <xdr:sp fLocksText="0">
      <xdr:nvSpPr>
        <xdr:cNvPr id="1" name="TextBox 1"/>
        <xdr:cNvSpPr txBox="1">
          <a:spLocks noChangeArrowheads="1"/>
        </xdr:cNvSpPr>
      </xdr:nvSpPr>
      <xdr:spPr>
        <a:xfrm>
          <a:off x="23250525" y="1290637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117</xdr:col>
      <xdr:colOff>171450</xdr:colOff>
      <xdr:row>32</xdr:row>
      <xdr:rowOff>0</xdr:rowOff>
    </xdr:from>
    <xdr:ext cx="219075" cy="285750"/>
    <xdr:sp fLocksText="0">
      <xdr:nvSpPr>
        <xdr:cNvPr id="2" name="TextBox 2"/>
        <xdr:cNvSpPr txBox="1">
          <a:spLocks noChangeArrowheads="1"/>
        </xdr:cNvSpPr>
      </xdr:nvSpPr>
      <xdr:spPr>
        <a:xfrm>
          <a:off x="67360800" y="1469707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114</xdr:col>
      <xdr:colOff>171450</xdr:colOff>
      <xdr:row>32</xdr:row>
      <xdr:rowOff>0</xdr:rowOff>
    </xdr:from>
    <xdr:ext cx="219075" cy="285750"/>
    <xdr:sp fLocksText="0">
      <xdr:nvSpPr>
        <xdr:cNvPr id="3" name="TextBox 3"/>
        <xdr:cNvSpPr txBox="1">
          <a:spLocks noChangeArrowheads="1"/>
        </xdr:cNvSpPr>
      </xdr:nvSpPr>
      <xdr:spPr>
        <a:xfrm>
          <a:off x="65303400" y="14697075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121"/>
  <sheetViews>
    <sheetView tabSelected="1" zoomScale="40" zoomScaleNormal="40" zoomScalePageLayoutView="0" workbookViewId="0" topLeftCell="A1">
      <selection activeCell="AC4" sqref="AC4:BP4"/>
    </sheetView>
  </sheetViews>
  <sheetFormatPr defaultColWidth="9.00390625" defaultRowHeight="5.25" customHeight="1"/>
  <cols>
    <col min="2" max="2" width="14.75390625" style="0" customWidth="1"/>
    <col min="3" max="4" width="5.75390625" style="0" customWidth="1"/>
    <col min="5" max="5" width="6.625" style="0" customWidth="1"/>
    <col min="6" max="6" width="7.125" style="0" customWidth="1"/>
    <col min="7" max="7" width="7.375" style="0" customWidth="1"/>
    <col min="8" max="8" width="6.875" style="0" customWidth="1"/>
    <col min="9" max="9" width="6.00390625" style="0" customWidth="1"/>
    <col min="10" max="12" width="7.125" style="0" customWidth="1"/>
    <col min="13" max="16" width="6.75390625" style="0" customWidth="1"/>
    <col min="17" max="18" width="7.375" style="0" customWidth="1"/>
    <col min="19" max="19" width="7.125" style="0" customWidth="1"/>
    <col min="20" max="20" width="14.75390625" style="0" customWidth="1"/>
    <col min="21" max="21" width="8.25390625" style="0" customWidth="1"/>
    <col min="22" max="22" width="8.00390625" style="0" customWidth="1"/>
    <col min="23" max="23" width="7.125" style="0" customWidth="1"/>
    <col min="24" max="24" width="6.75390625" style="0" customWidth="1"/>
    <col min="25" max="26" width="9.625" style="0" customWidth="1"/>
    <col min="27" max="27" width="5.75390625" style="0" customWidth="1"/>
    <col min="28" max="28" width="13.375" style="0" customWidth="1"/>
    <col min="29" max="29" width="5.75390625" style="0" customWidth="1"/>
    <col min="30" max="30" width="9.00390625" style="0" customWidth="1"/>
    <col min="31" max="31" width="5.75390625" style="0" customWidth="1"/>
    <col min="32" max="32" width="7.375" style="0" customWidth="1"/>
    <col min="33" max="33" width="7.25390625" style="0" customWidth="1"/>
    <col min="34" max="34" width="7.875" style="0" customWidth="1"/>
    <col min="35" max="35" width="6.375" style="0" customWidth="1"/>
    <col min="36" max="36" width="8.375" style="0" customWidth="1"/>
    <col min="37" max="44" width="5.375" style="0" customWidth="1"/>
    <col min="45" max="45" width="7.00390625" style="0" customWidth="1"/>
    <col min="46" max="66" width="6.00390625" style="0" customWidth="1"/>
    <col min="67" max="67" width="7.00390625" style="0" customWidth="1"/>
    <col min="68" max="68" width="4.875" style="0" customWidth="1"/>
    <col min="69" max="69" width="7.00390625" style="0" customWidth="1"/>
    <col min="70" max="70" width="7.75390625" style="0" customWidth="1"/>
    <col min="71" max="71" width="8.375" style="0" customWidth="1"/>
    <col min="72" max="73" width="4.875" style="0" customWidth="1"/>
    <col min="74" max="80" width="6.375" style="0" customWidth="1"/>
    <col min="81" max="81" width="4.875" style="0" customWidth="1"/>
    <col min="82" max="82" width="7.625" style="0" customWidth="1"/>
    <col min="83" max="83" width="4.875" style="0" customWidth="1"/>
    <col min="84" max="84" width="8.125" style="0" customWidth="1"/>
    <col min="85" max="85" width="4.875" style="0" customWidth="1"/>
    <col min="86" max="86" width="8.125" style="0" customWidth="1"/>
    <col min="87" max="87" width="15.00390625" style="0" customWidth="1"/>
    <col min="88" max="88" width="13.75390625" style="0" customWidth="1"/>
    <col min="89" max="89" width="10.25390625" style="0" customWidth="1"/>
    <col min="90" max="90" width="4.375" style="0" customWidth="1"/>
    <col min="92" max="92" width="4.375" style="0" customWidth="1"/>
    <col min="93" max="93" width="15.25390625" style="0" customWidth="1"/>
    <col min="94" max="94" width="18.375" style="0" customWidth="1"/>
  </cols>
  <sheetData>
    <row r="1" spans="2:83" s="15" customFormat="1" ht="45.75" customHeight="1">
      <c r="B1" s="1473" t="s">
        <v>256</v>
      </c>
      <c r="C1" s="1473"/>
      <c r="D1" s="1473"/>
      <c r="E1" s="1473"/>
      <c r="F1" s="1473"/>
      <c r="G1" s="1473"/>
      <c r="H1" s="1473"/>
      <c r="I1" s="1473"/>
      <c r="J1" s="1473"/>
      <c r="K1" s="1473"/>
      <c r="L1" s="1473"/>
      <c r="M1" s="1473"/>
      <c r="N1" s="1473"/>
      <c r="O1" s="1473"/>
      <c r="P1" s="1473"/>
      <c r="Q1" s="1473"/>
      <c r="R1" s="1473"/>
      <c r="S1" s="1473"/>
      <c r="T1" s="1473"/>
      <c r="U1" s="1473"/>
      <c r="V1" s="1473"/>
      <c r="W1" s="1473"/>
      <c r="X1" s="1473"/>
      <c r="Y1" s="1473"/>
      <c r="Z1" s="1473"/>
      <c r="AA1" s="1473"/>
      <c r="AB1" s="1473"/>
      <c r="AC1" s="1473"/>
      <c r="AD1" s="1473"/>
      <c r="AE1" s="1473"/>
      <c r="AF1" s="1473"/>
      <c r="AG1" s="1473"/>
      <c r="AH1" s="1473"/>
      <c r="AI1" s="1473"/>
      <c r="AJ1" s="1473"/>
      <c r="AK1" s="1473"/>
      <c r="AL1" s="1473"/>
      <c r="AM1" s="1473"/>
      <c r="AN1" s="1473"/>
      <c r="AO1" s="1473"/>
      <c r="AP1" s="1473"/>
      <c r="AQ1" s="1473"/>
      <c r="AR1" s="1473"/>
      <c r="AS1" s="1473"/>
      <c r="AT1" s="1473"/>
      <c r="AU1" s="1473"/>
      <c r="AV1" s="1473"/>
      <c r="AW1" s="1473"/>
      <c r="AX1" s="1473"/>
      <c r="AY1" s="1473"/>
      <c r="AZ1" s="1473"/>
      <c r="BA1" s="1473"/>
      <c r="BB1" s="1473"/>
      <c r="BC1" s="1473"/>
      <c r="BD1" s="1473"/>
      <c r="BE1" s="1473"/>
      <c r="BF1" s="1473"/>
      <c r="BG1" s="1473"/>
      <c r="BH1" s="1473"/>
      <c r="BI1" s="1473"/>
      <c r="BJ1" s="1473"/>
      <c r="BK1" s="1473"/>
      <c r="BL1" s="1473"/>
      <c r="BM1" s="1473"/>
      <c r="BN1" s="1473"/>
      <c r="BO1" s="1473"/>
      <c r="BP1" s="1473"/>
      <c r="BQ1" s="1473"/>
      <c r="BR1" s="1473"/>
      <c r="BS1" s="1473"/>
      <c r="BT1" s="1473"/>
      <c r="BU1" s="1473"/>
      <c r="BV1" s="1473"/>
      <c r="BW1" s="1473"/>
      <c r="BX1" s="1473"/>
      <c r="BY1" s="1473"/>
      <c r="BZ1" s="1473"/>
      <c r="CA1" s="1473"/>
      <c r="CB1" s="1473"/>
      <c r="CC1" s="1473"/>
      <c r="CD1" s="1473"/>
      <c r="CE1" s="1473"/>
    </row>
    <row r="2" spans="2:84" s="15" customFormat="1" ht="102" customHeight="1">
      <c r="B2" s="602" t="s">
        <v>225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602"/>
      <c r="AH2" s="602"/>
      <c r="AI2" s="602"/>
      <c r="AJ2" s="602"/>
      <c r="AK2" s="602"/>
      <c r="AL2" s="602"/>
      <c r="AM2" s="602"/>
      <c r="AN2" s="602"/>
      <c r="AO2" s="602"/>
      <c r="AP2" s="602"/>
      <c r="AQ2" s="602"/>
      <c r="AR2" s="602"/>
      <c r="AS2" s="602"/>
      <c r="AT2" s="602"/>
      <c r="AU2" s="602"/>
      <c r="AV2" s="602"/>
      <c r="AW2" s="602"/>
      <c r="AX2" s="602"/>
      <c r="AY2" s="602"/>
      <c r="AZ2" s="602"/>
      <c r="BA2" s="602"/>
      <c r="BB2" s="602"/>
      <c r="BC2" s="602"/>
      <c r="BD2" s="602"/>
      <c r="BE2" s="602"/>
      <c r="BF2" s="602"/>
      <c r="BG2" s="602"/>
      <c r="BH2" s="602"/>
      <c r="BI2" s="602"/>
      <c r="BJ2" s="602"/>
      <c r="BK2" s="602"/>
      <c r="BL2" s="602"/>
      <c r="BM2" s="602"/>
      <c r="BN2" s="602"/>
      <c r="BO2" s="602"/>
      <c r="BP2" s="602"/>
      <c r="BQ2" s="602"/>
      <c r="BR2" s="602"/>
      <c r="BS2" s="602"/>
      <c r="BT2" s="602"/>
      <c r="BU2" s="602"/>
      <c r="BV2" s="602"/>
      <c r="BW2" s="602"/>
      <c r="BX2" s="602"/>
      <c r="BY2" s="602"/>
      <c r="BZ2" s="602"/>
      <c r="CA2" s="602"/>
      <c r="CB2" s="602"/>
      <c r="CC2" s="602"/>
      <c r="CD2" s="602"/>
      <c r="CE2" s="602"/>
      <c r="CF2" s="602"/>
    </row>
    <row r="3" spans="1:109" s="15" customFormat="1" ht="52.5" customHeight="1">
      <c r="A3" s="1474" t="s">
        <v>257</v>
      </c>
      <c r="B3" s="1474"/>
      <c r="C3" s="1474"/>
      <c r="D3" s="1474"/>
      <c r="E3" s="1474"/>
      <c r="F3" s="1474"/>
      <c r="G3" s="1474"/>
      <c r="H3" s="1474"/>
      <c r="I3" s="1474"/>
      <c r="J3" s="1474"/>
      <c r="K3" s="1474"/>
      <c r="L3" s="1474"/>
      <c r="M3" s="1474"/>
      <c r="N3" s="1474"/>
      <c r="O3" s="1474"/>
      <c r="P3" s="1474"/>
      <c r="Q3" s="1474"/>
      <c r="R3" s="1474"/>
      <c r="S3" s="1474"/>
      <c r="T3" s="1474"/>
      <c r="U3" s="1474"/>
      <c r="V3" s="1474"/>
      <c r="W3" s="1474"/>
      <c r="X3" s="1474"/>
      <c r="Y3" s="1474"/>
      <c r="Z3" s="1474"/>
      <c r="AA3" s="1474"/>
      <c r="AB3" s="1474"/>
      <c r="AC3" s="1474"/>
      <c r="AD3" s="1474"/>
      <c r="AE3" s="1474"/>
      <c r="AF3" s="1474"/>
      <c r="AG3" s="1474"/>
      <c r="AH3" s="1474"/>
      <c r="AI3" s="1474"/>
      <c r="AJ3" s="1474"/>
      <c r="AK3" s="1474"/>
      <c r="AL3" s="1474"/>
      <c r="AM3" s="1474"/>
      <c r="AN3" s="1474"/>
      <c r="AO3" s="1474"/>
      <c r="AP3" s="1474"/>
      <c r="AQ3" s="1474"/>
      <c r="AR3" s="1474"/>
      <c r="AS3" s="1474"/>
      <c r="AT3" s="1474"/>
      <c r="AU3" s="1474"/>
      <c r="AV3" s="1474"/>
      <c r="AW3" s="1474"/>
      <c r="AX3" s="1474"/>
      <c r="AY3" s="1474"/>
      <c r="AZ3" s="1474"/>
      <c r="BA3" s="1474"/>
      <c r="BB3" s="1474"/>
      <c r="BC3" s="1474"/>
      <c r="BD3" s="1474"/>
      <c r="BE3" s="1474"/>
      <c r="BF3" s="1474"/>
      <c r="BG3" s="1474"/>
      <c r="BH3" s="1474"/>
      <c r="BI3" s="1474"/>
      <c r="BJ3" s="1474"/>
      <c r="BK3" s="1474"/>
      <c r="BL3" s="1474"/>
      <c r="BM3" s="1474"/>
      <c r="BN3" s="1474"/>
      <c r="BO3" s="1474"/>
      <c r="BP3" s="1474"/>
      <c r="BQ3" s="1474"/>
      <c r="BR3" s="1474"/>
      <c r="BS3" s="1474"/>
      <c r="BT3" s="1474"/>
      <c r="BU3" s="1474"/>
      <c r="BV3" s="1474"/>
      <c r="BW3" s="1474"/>
      <c r="BX3" s="1474"/>
      <c r="BY3" s="1474"/>
      <c r="BZ3" s="1474"/>
      <c r="CA3" s="1474"/>
      <c r="CB3" s="1474"/>
      <c r="CC3" s="1474"/>
      <c r="CD3" s="1474"/>
      <c r="CE3" s="1474"/>
      <c r="CF3" s="1474"/>
      <c r="CG3" s="1474"/>
      <c r="CH3" s="147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</row>
    <row r="4" spans="29:86" s="15" customFormat="1" ht="19.5" customHeight="1">
      <c r="AC4" s="1209"/>
      <c r="AD4" s="1209"/>
      <c r="AE4" s="1209"/>
      <c r="AF4" s="1209"/>
      <c r="AG4" s="1209"/>
      <c r="AH4" s="1209"/>
      <c r="AI4" s="1209"/>
      <c r="AJ4" s="1209"/>
      <c r="AK4" s="1209"/>
      <c r="AL4" s="1209"/>
      <c r="AM4" s="1209"/>
      <c r="AN4" s="1209"/>
      <c r="AO4" s="1209"/>
      <c r="AP4" s="1209"/>
      <c r="AQ4" s="1209"/>
      <c r="AR4" s="1209"/>
      <c r="AS4" s="1209"/>
      <c r="AT4" s="1209"/>
      <c r="AU4" s="1209"/>
      <c r="AV4" s="1209"/>
      <c r="AW4" s="1209"/>
      <c r="AX4" s="1209"/>
      <c r="AY4" s="1209"/>
      <c r="AZ4" s="1209"/>
      <c r="BA4" s="1209"/>
      <c r="BB4" s="1209"/>
      <c r="BC4" s="1209"/>
      <c r="BD4" s="1209"/>
      <c r="BE4" s="1209"/>
      <c r="BF4" s="1209"/>
      <c r="BG4" s="1209"/>
      <c r="BH4" s="1209"/>
      <c r="BI4" s="1209"/>
      <c r="BJ4" s="1209"/>
      <c r="BK4" s="1209"/>
      <c r="BL4" s="1209"/>
      <c r="BM4" s="1209"/>
      <c r="BN4" s="1209"/>
      <c r="BO4" s="1209"/>
      <c r="BP4" s="1209"/>
      <c r="BQ4" s="1203"/>
      <c r="BR4" s="1203"/>
      <c r="BS4" s="1203"/>
      <c r="BT4" s="1203"/>
      <c r="BU4" s="1203"/>
      <c r="BV4" s="1203"/>
      <c r="BW4" s="1203"/>
      <c r="BX4" s="1203"/>
      <c r="BY4" s="1203"/>
      <c r="BZ4" s="1203"/>
      <c r="CA4" s="1203"/>
      <c r="CB4" s="1203"/>
      <c r="CC4" s="1203"/>
      <c r="CD4" s="1203"/>
      <c r="CE4" s="1203"/>
      <c r="CF4" s="1203"/>
      <c r="CG4" s="1203"/>
      <c r="CH4" s="1203"/>
    </row>
    <row r="5" spans="20:86" ht="33.75">
      <c r="T5" s="265" t="s">
        <v>60</v>
      </c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17"/>
      <c r="AY5" s="17"/>
      <c r="AZ5" s="17"/>
      <c r="BA5" s="17"/>
      <c r="BB5" s="17"/>
      <c r="BC5" s="17"/>
      <c r="BD5" s="17"/>
      <c r="BE5" s="266" t="s">
        <v>61</v>
      </c>
      <c r="BF5" s="266"/>
      <c r="BG5" s="266"/>
      <c r="BH5" s="266"/>
      <c r="BI5" s="266"/>
      <c r="BJ5" s="266"/>
      <c r="BK5" s="266"/>
      <c r="BL5" s="266"/>
      <c r="BM5" s="266"/>
      <c r="BN5" s="266"/>
      <c r="BO5" s="266"/>
      <c r="BP5" s="266"/>
      <c r="BQ5" s="266"/>
      <c r="BR5" s="266"/>
      <c r="BS5" s="266"/>
      <c r="BT5" s="266"/>
      <c r="BU5" s="266"/>
      <c r="BV5" s="266"/>
      <c r="BW5" s="266"/>
      <c r="BX5" s="266"/>
      <c r="BY5" s="17"/>
      <c r="BZ5" s="17"/>
      <c r="CA5" s="17"/>
      <c r="CB5" s="17"/>
      <c r="CC5" s="17"/>
      <c r="CD5" s="17"/>
      <c r="CE5" s="17"/>
      <c r="CF5" s="17"/>
      <c r="CG5" s="17"/>
      <c r="CH5" s="17"/>
    </row>
    <row r="6" spans="1:86" ht="34.5" thickBot="1">
      <c r="A6" s="243"/>
      <c r="B6" s="243"/>
      <c r="AE6" s="16"/>
      <c r="AF6" s="17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7"/>
      <c r="BC6" s="17"/>
      <c r="BD6" s="17"/>
      <c r="BE6" s="267" t="s">
        <v>254</v>
      </c>
      <c r="BF6" s="267"/>
      <c r="BG6" s="267"/>
      <c r="BH6" s="267"/>
      <c r="BI6" s="267"/>
      <c r="BJ6" s="267"/>
      <c r="BK6" s="267"/>
      <c r="BL6" s="267"/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45"/>
      <c r="BZ6" s="245"/>
      <c r="CA6" s="245"/>
      <c r="CB6" s="245"/>
      <c r="CC6" s="242"/>
      <c r="CD6" s="242"/>
      <c r="CE6" s="242"/>
      <c r="CF6" s="242"/>
      <c r="CG6" s="242"/>
      <c r="CH6" s="241"/>
    </row>
    <row r="7" spans="1:86" ht="33" customHeight="1">
      <c r="A7" s="247"/>
      <c r="B7" s="247"/>
      <c r="C7" s="339" t="s">
        <v>30</v>
      </c>
      <c r="D7" s="340"/>
      <c r="E7" s="327" t="s">
        <v>31</v>
      </c>
      <c r="F7" s="328"/>
      <c r="G7" s="328"/>
      <c r="H7" s="329"/>
      <c r="I7" s="309" t="s">
        <v>32</v>
      </c>
      <c r="J7" s="327" t="s">
        <v>33</v>
      </c>
      <c r="K7" s="328"/>
      <c r="L7" s="329"/>
      <c r="M7" s="336" t="s">
        <v>36</v>
      </c>
      <c r="N7" s="327" t="s">
        <v>121</v>
      </c>
      <c r="O7" s="328"/>
      <c r="P7" s="328"/>
      <c r="Q7" s="329"/>
      <c r="R7" s="327" t="s">
        <v>34</v>
      </c>
      <c r="S7" s="328"/>
      <c r="T7" s="328"/>
      <c r="U7" s="329"/>
      <c r="V7" s="336" t="s">
        <v>45</v>
      </c>
      <c r="W7" s="327" t="s">
        <v>35</v>
      </c>
      <c r="X7" s="328"/>
      <c r="Y7" s="329"/>
      <c r="Z7" s="309" t="s">
        <v>36</v>
      </c>
      <c r="AA7" s="312" t="s">
        <v>37</v>
      </c>
      <c r="AB7" s="313"/>
      <c r="AC7" s="314"/>
      <c r="AD7" s="309" t="s">
        <v>38</v>
      </c>
      <c r="AE7" s="327" t="s">
        <v>39</v>
      </c>
      <c r="AF7" s="328"/>
      <c r="AG7" s="328"/>
      <c r="AH7" s="329"/>
      <c r="AI7" s="309" t="s">
        <v>40</v>
      </c>
      <c r="AJ7" s="327" t="s">
        <v>41</v>
      </c>
      <c r="AK7" s="328"/>
      <c r="AL7" s="329"/>
      <c r="AM7" s="309" t="s">
        <v>42</v>
      </c>
      <c r="AN7" s="312" t="s">
        <v>43</v>
      </c>
      <c r="AO7" s="313"/>
      <c r="AP7" s="313"/>
      <c r="AQ7" s="314"/>
      <c r="AR7" s="312" t="s">
        <v>44</v>
      </c>
      <c r="AS7" s="313"/>
      <c r="AT7" s="313"/>
      <c r="AU7" s="314"/>
      <c r="AV7" s="309" t="s">
        <v>45</v>
      </c>
      <c r="AW7" s="312" t="s">
        <v>46</v>
      </c>
      <c r="AX7" s="313"/>
      <c r="AY7" s="314"/>
      <c r="AZ7" s="309" t="s">
        <v>47</v>
      </c>
      <c r="BA7" s="312" t="s">
        <v>48</v>
      </c>
      <c r="BB7" s="313"/>
      <c r="BC7" s="313"/>
      <c r="BD7" s="314"/>
      <c r="BE7" s="321" t="s">
        <v>30</v>
      </c>
      <c r="BF7" s="324" t="s">
        <v>122</v>
      </c>
      <c r="BG7" s="295"/>
      <c r="BH7" s="256" t="s">
        <v>123</v>
      </c>
      <c r="BI7" s="295"/>
      <c r="BJ7" s="256" t="s">
        <v>80</v>
      </c>
      <c r="BK7" s="295"/>
      <c r="BL7" s="298" t="s">
        <v>124</v>
      </c>
      <c r="BM7" s="299"/>
      <c r="BN7" s="299"/>
      <c r="BO7" s="300"/>
      <c r="BP7" s="256" t="s">
        <v>125</v>
      </c>
      <c r="BQ7" s="295"/>
      <c r="BR7" s="256" t="s">
        <v>49</v>
      </c>
      <c r="BS7" s="257"/>
      <c r="BT7" s="295"/>
      <c r="BU7" s="256" t="s">
        <v>126</v>
      </c>
      <c r="BV7" s="257"/>
      <c r="BW7" s="257"/>
      <c r="BX7" s="258"/>
      <c r="BY7" s="244"/>
      <c r="BZ7" s="244"/>
      <c r="CA7" s="244"/>
      <c r="CB7" s="244"/>
      <c r="CC7" s="244"/>
      <c r="CD7" s="243"/>
      <c r="CE7" s="243"/>
      <c r="CF7" s="243"/>
      <c r="CG7" s="243"/>
      <c r="CH7" s="203"/>
    </row>
    <row r="8" spans="1:85" ht="12.75" customHeight="1">
      <c r="A8" s="247"/>
      <c r="B8" s="247"/>
      <c r="C8" s="341"/>
      <c r="D8" s="342"/>
      <c r="E8" s="330"/>
      <c r="F8" s="331"/>
      <c r="G8" s="331"/>
      <c r="H8" s="332"/>
      <c r="I8" s="310"/>
      <c r="J8" s="330"/>
      <c r="K8" s="331"/>
      <c r="L8" s="332"/>
      <c r="M8" s="337"/>
      <c r="N8" s="330"/>
      <c r="O8" s="331"/>
      <c r="P8" s="331"/>
      <c r="Q8" s="332"/>
      <c r="R8" s="330"/>
      <c r="S8" s="331"/>
      <c r="T8" s="331"/>
      <c r="U8" s="332"/>
      <c r="V8" s="337"/>
      <c r="W8" s="330"/>
      <c r="X8" s="331"/>
      <c r="Y8" s="332"/>
      <c r="Z8" s="310"/>
      <c r="AA8" s="315"/>
      <c r="AB8" s="316"/>
      <c r="AC8" s="317"/>
      <c r="AD8" s="310"/>
      <c r="AE8" s="330"/>
      <c r="AF8" s="331"/>
      <c r="AG8" s="331"/>
      <c r="AH8" s="332"/>
      <c r="AI8" s="310"/>
      <c r="AJ8" s="330"/>
      <c r="AK8" s="331"/>
      <c r="AL8" s="332"/>
      <c r="AM8" s="310"/>
      <c r="AN8" s="315"/>
      <c r="AO8" s="316"/>
      <c r="AP8" s="316"/>
      <c r="AQ8" s="317"/>
      <c r="AR8" s="315"/>
      <c r="AS8" s="316"/>
      <c r="AT8" s="316"/>
      <c r="AU8" s="317"/>
      <c r="AV8" s="310"/>
      <c r="AW8" s="315"/>
      <c r="AX8" s="316"/>
      <c r="AY8" s="317"/>
      <c r="AZ8" s="310"/>
      <c r="BA8" s="315"/>
      <c r="BB8" s="316"/>
      <c r="BC8" s="316"/>
      <c r="BD8" s="317"/>
      <c r="BE8" s="322"/>
      <c r="BF8" s="325"/>
      <c r="BG8" s="296"/>
      <c r="BH8" s="259"/>
      <c r="BI8" s="296"/>
      <c r="BJ8" s="259"/>
      <c r="BK8" s="296"/>
      <c r="BL8" s="301"/>
      <c r="BM8" s="302"/>
      <c r="BN8" s="302"/>
      <c r="BO8" s="303"/>
      <c r="BP8" s="259"/>
      <c r="BQ8" s="296"/>
      <c r="BR8" s="259"/>
      <c r="BS8" s="260"/>
      <c r="BT8" s="296"/>
      <c r="BU8" s="259"/>
      <c r="BV8" s="260"/>
      <c r="BW8" s="260"/>
      <c r="BX8" s="261"/>
      <c r="BY8" s="244"/>
      <c r="BZ8" s="244"/>
      <c r="CA8" s="244"/>
      <c r="CB8" s="244"/>
      <c r="CC8" s="244"/>
      <c r="CD8" s="243"/>
      <c r="CE8" s="243"/>
      <c r="CF8" s="243"/>
      <c r="CG8" s="243"/>
    </row>
    <row r="9" spans="1:85" ht="33" customHeight="1">
      <c r="A9" s="247"/>
      <c r="B9" s="247"/>
      <c r="C9" s="341"/>
      <c r="D9" s="342"/>
      <c r="E9" s="330"/>
      <c r="F9" s="331"/>
      <c r="G9" s="331"/>
      <c r="H9" s="332"/>
      <c r="I9" s="310"/>
      <c r="J9" s="330"/>
      <c r="K9" s="331"/>
      <c r="L9" s="332"/>
      <c r="M9" s="337"/>
      <c r="N9" s="330"/>
      <c r="O9" s="331"/>
      <c r="P9" s="331"/>
      <c r="Q9" s="332"/>
      <c r="R9" s="330"/>
      <c r="S9" s="331"/>
      <c r="T9" s="331"/>
      <c r="U9" s="332"/>
      <c r="V9" s="337"/>
      <c r="W9" s="330"/>
      <c r="X9" s="331"/>
      <c r="Y9" s="332"/>
      <c r="Z9" s="310"/>
      <c r="AA9" s="315"/>
      <c r="AB9" s="316"/>
      <c r="AC9" s="317"/>
      <c r="AD9" s="310"/>
      <c r="AE9" s="330"/>
      <c r="AF9" s="331"/>
      <c r="AG9" s="331"/>
      <c r="AH9" s="332"/>
      <c r="AI9" s="310"/>
      <c r="AJ9" s="330"/>
      <c r="AK9" s="331"/>
      <c r="AL9" s="332"/>
      <c r="AM9" s="310"/>
      <c r="AN9" s="315"/>
      <c r="AO9" s="316"/>
      <c r="AP9" s="316"/>
      <c r="AQ9" s="317"/>
      <c r="AR9" s="315"/>
      <c r="AS9" s="316"/>
      <c r="AT9" s="316"/>
      <c r="AU9" s="317"/>
      <c r="AV9" s="310"/>
      <c r="AW9" s="315"/>
      <c r="AX9" s="316"/>
      <c r="AY9" s="317"/>
      <c r="AZ9" s="310"/>
      <c r="BA9" s="315"/>
      <c r="BB9" s="316"/>
      <c r="BC9" s="316"/>
      <c r="BD9" s="317"/>
      <c r="BE9" s="322"/>
      <c r="BF9" s="325"/>
      <c r="BG9" s="296"/>
      <c r="BH9" s="259"/>
      <c r="BI9" s="296"/>
      <c r="BJ9" s="259"/>
      <c r="BK9" s="296"/>
      <c r="BL9" s="304"/>
      <c r="BM9" s="305"/>
      <c r="BN9" s="305"/>
      <c r="BO9" s="306"/>
      <c r="BP9" s="259"/>
      <c r="BQ9" s="296"/>
      <c r="BR9" s="259"/>
      <c r="BS9" s="260"/>
      <c r="BT9" s="296"/>
      <c r="BU9" s="259"/>
      <c r="BV9" s="260"/>
      <c r="BW9" s="260"/>
      <c r="BX9" s="261"/>
      <c r="BY9" s="244"/>
      <c r="BZ9" s="244"/>
      <c r="CA9" s="244"/>
      <c r="CB9" s="244"/>
      <c r="CC9" s="244"/>
      <c r="CD9" s="243"/>
      <c r="CE9" s="243"/>
      <c r="CF9" s="243"/>
      <c r="CG9" s="243"/>
    </row>
    <row r="10" spans="1:85" ht="12.75" customHeight="1">
      <c r="A10" s="247"/>
      <c r="B10" s="247"/>
      <c r="C10" s="341"/>
      <c r="D10" s="342"/>
      <c r="E10" s="330"/>
      <c r="F10" s="331"/>
      <c r="G10" s="331"/>
      <c r="H10" s="332"/>
      <c r="I10" s="310"/>
      <c r="J10" s="330"/>
      <c r="K10" s="331"/>
      <c r="L10" s="332"/>
      <c r="M10" s="337"/>
      <c r="N10" s="330"/>
      <c r="O10" s="331"/>
      <c r="P10" s="331"/>
      <c r="Q10" s="332"/>
      <c r="R10" s="330"/>
      <c r="S10" s="331"/>
      <c r="T10" s="331"/>
      <c r="U10" s="332"/>
      <c r="V10" s="337"/>
      <c r="W10" s="330"/>
      <c r="X10" s="331"/>
      <c r="Y10" s="332"/>
      <c r="Z10" s="310"/>
      <c r="AA10" s="315"/>
      <c r="AB10" s="316"/>
      <c r="AC10" s="317"/>
      <c r="AD10" s="310"/>
      <c r="AE10" s="330"/>
      <c r="AF10" s="331"/>
      <c r="AG10" s="331"/>
      <c r="AH10" s="332"/>
      <c r="AI10" s="310"/>
      <c r="AJ10" s="330"/>
      <c r="AK10" s="331"/>
      <c r="AL10" s="332"/>
      <c r="AM10" s="310"/>
      <c r="AN10" s="315"/>
      <c r="AO10" s="316"/>
      <c r="AP10" s="316"/>
      <c r="AQ10" s="317"/>
      <c r="AR10" s="315"/>
      <c r="AS10" s="316"/>
      <c r="AT10" s="316"/>
      <c r="AU10" s="317"/>
      <c r="AV10" s="310"/>
      <c r="AW10" s="315"/>
      <c r="AX10" s="316"/>
      <c r="AY10" s="317"/>
      <c r="AZ10" s="310"/>
      <c r="BA10" s="315"/>
      <c r="BB10" s="316"/>
      <c r="BC10" s="316"/>
      <c r="BD10" s="317"/>
      <c r="BE10" s="322"/>
      <c r="BF10" s="325"/>
      <c r="BG10" s="296"/>
      <c r="BH10" s="259"/>
      <c r="BI10" s="296"/>
      <c r="BJ10" s="259"/>
      <c r="BK10" s="296"/>
      <c r="BL10" s="307" t="s">
        <v>127</v>
      </c>
      <c r="BM10" s="308"/>
      <c r="BN10" s="307" t="s">
        <v>128</v>
      </c>
      <c r="BO10" s="308"/>
      <c r="BP10" s="259"/>
      <c r="BQ10" s="296"/>
      <c r="BR10" s="259"/>
      <c r="BS10" s="260"/>
      <c r="BT10" s="296"/>
      <c r="BU10" s="259"/>
      <c r="BV10" s="260"/>
      <c r="BW10" s="260"/>
      <c r="BX10" s="261"/>
      <c r="BY10" s="244"/>
      <c r="BZ10" s="244"/>
      <c r="CA10" s="244"/>
      <c r="CB10" s="244"/>
      <c r="CC10" s="244"/>
      <c r="CD10" s="243"/>
      <c r="CE10" s="243"/>
      <c r="CF10" s="243"/>
      <c r="CG10" s="243"/>
    </row>
    <row r="11" spans="1:85" ht="12.75" customHeight="1">
      <c r="A11" s="247"/>
      <c r="B11" s="247"/>
      <c r="C11" s="341"/>
      <c r="D11" s="342"/>
      <c r="E11" s="333"/>
      <c r="F11" s="334"/>
      <c r="G11" s="334"/>
      <c r="H11" s="335"/>
      <c r="I11" s="310"/>
      <c r="J11" s="333"/>
      <c r="K11" s="334"/>
      <c r="L11" s="335"/>
      <c r="M11" s="337"/>
      <c r="N11" s="333"/>
      <c r="O11" s="334"/>
      <c r="P11" s="334"/>
      <c r="Q11" s="335"/>
      <c r="R11" s="333"/>
      <c r="S11" s="334"/>
      <c r="T11" s="334"/>
      <c r="U11" s="335"/>
      <c r="V11" s="337"/>
      <c r="W11" s="333"/>
      <c r="X11" s="334"/>
      <c r="Y11" s="335"/>
      <c r="Z11" s="310"/>
      <c r="AA11" s="318"/>
      <c r="AB11" s="319"/>
      <c r="AC11" s="320"/>
      <c r="AD11" s="310"/>
      <c r="AE11" s="333"/>
      <c r="AF11" s="334"/>
      <c r="AG11" s="334"/>
      <c r="AH11" s="335"/>
      <c r="AI11" s="310"/>
      <c r="AJ11" s="333"/>
      <c r="AK11" s="334"/>
      <c r="AL11" s="335"/>
      <c r="AM11" s="310"/>
      <c r="AN11" s="318"/>
      <c r="AO11" s="319"/>
      <c r="AP11" s="319"/>
      <c r="AQ11" s="320"/>
      <c r="AR11" s="318"/>
      <c r="AS11" s="319"/>
      <c r="AT11" s="319"/>
      <c r="AU11" s="320"/>
      <c r="AV11" s="310"/>
      <c r="AW11" s="318"/>
      <c r="AX11" s="319"/>
      <c r="AY11" s="320"/>
      <c r="AZ11" s="310"/>
      <c r="BA11" s="318"/>
      <c r="BB11" s="319"/>
      <c r="BC11" s="319"/>
      <c r="BD11" s="320"/>
      <c r="BE11" s="322"/>
      <c r="BF11" s="325"/>
      <c r="BG11" s="296"/>
      <c r="BH11" s="259"/>
      <c r="BI11" s="296"/>
      <c r="BJ11" s="259"/>
      <c r="BK11" s="296"/>
      <c r="BL11" s="259"/>
      <c r="BM11" s="296"/>
      <c r="BN11" s="259"/>
      <c r="BO11" s="296"/>
      <c r="BP11" s="259"/>
      <c r="BQ11" s="296"/>
      <c r="BR11" s="259"/>
      <c r="BS11" s="260"/>
      <c r="BT11" s="296"/>
      <c r="BU11" s="259"/>
      <c r="BV11" s="260"/>
      <c r="BW11" s="260"/>
      <c r="BX11" s="261"/>
      <c r="BY11" s="244"/>
      <c r="BZ11" s="244"/>
      <c r="CA11" s="244"/>
      <c r="CB11" s="244"/>
      <c r="CC11" s="244"/>
      <c r="CD11" s="243"/>
      <c r="CE11" s="243"/>
      <c r="CF11" s="243"/>
      <c r="CG11" s="243"/>
    </row>
    <row r="12" spans="1:85" ht="20.25">
      <c r="A12" s="247"/>
      <c r="B12" s="247"/>
      <c r="C12" s="341"/>
      <c r="D12" s="342"/>
      <c r="E12" s="20"/>
      <c r="F12" s="21"/>
      <c r="G12" s="20"/>
      <c r="H12" s="21"/>
      <c r="I12" s="310"/>
      <c r="J12" s="20"/>
      <c r="K12" s="20"/>
      <c r="L12" s="20"/>
      <c r="M12" s="337"/>
      <c r="N12" s="20"/>
      <c r="O12" s="20"/>
      <c r="P12" s="20"/>
      <c r="Q12" s="20"/>
      <c r="R12" s="20"/>
      <c r="S12" s="20"/>
      <c r="T12" s="20"/>
      <c r="U12" s="20"/>
      <c r="V12" s="337"/>
      <c r="W12" s="20"/>
      <c r="X12" s="20"/>
      <c r="Y12" s="20"/>
      <c r="Z12" s="310"/>
      <c r="AA12" s="20"/>
      <c r="AB12" s="20"/>
      <c r="AC12" s="20"/>
      <c r="AD12" s="310"/>
      <c r="AE12" s="20"/>
      <c r="AF12" s="20"/>
      <c r="AG12" s="20"/>
      <c r="AH12" s="20"/>
      <c r="AI12" s="310"/>
      <c r="AJ12" s="20"/>
      <c r="AK12" s="20"/>
      <c r="AL12" s="20"/>
      <c r="AM12" s="310"/>
      <c r="AN12" s="20"/>
      <c r="AO12" s="20"/>
      <c r="AP12" s="20"/>
      <c r="AQ12" s="20"/>
      <c r="AR12" s="20"/>
      <c r="AS12" s="20"/>
      <c r="AT12" s="20"/>
      <c r="AU12" s="20"/>
      <c r="AV12" s="310"/>
      <c r="AW12" s="20"/>
      <c r="AX12" s="20"/>
      <c r="AY12" s="20"/>
      <c r="AZ12" s="310"/>
      <c r="BA12" s="20"/>
      <c r="BB12" s="20"/>
      <c r="BC12" s="20"/>
      <c r="BD12" s="20"/>
      <c r="BE12" s="322"/>
      <c r="BF12" s="325"/>
      <c r="BG12" s="296"/>
      <c r="BH12" s="259"/>
      <c r="BI12" s="296"/>
      <c r="BJ12" s="259"/>
      <c r="BK12" s="296"/>
      <c r="BL12" s="259"/>
      <c r="BM12" s="296"/>
      <c r="BN12" s="259"/>
      <c r="BO12" s="296"/>
      <c r="BP12" s="259"/>
      <c r="BQ12" s="296"/>
      <c r="BR12" s="259"/>
      <c r="BS12" s="260"/>
      <c r="BT12" s="296"/>
      <c r="BU12" s="259"/>
      <c r="BV12" s="260"/>
      <c r="BW12" s="260"/>
      <c r="BX12" s="261"/>
      <c r="BY12" s="244"/>
      <c r="BZ12" s="244"/>
      <c r="CA12" s="244"/>
      <c r="CB12" s="244"/>
      <c r="CC12" s="244"/>
      <c r="CD12" s="243"/>
      <c r="CE12" s="243"/>
      <c r="CF12" s="243"/>
      <c r="CG12" s="243"/>
    </row>
    <row r="13" spans="1:85" ht="20.25">
      <c r="A13" s="247"/>
      <c r="B13" s="247"/>
      <c r="C13" s="341"/>
      <c r="D13" s="342"/>
      <c r="E13" s="22">
        <v>1</v>
      </c>
      <c r="F13" s="22">
        <v>8</v>
      </c>
      <c r="G13" s="22">
        <v>15</v>
      </c>
      <c r="H13" s="22">
        <v>22</v>
      </c>
      <c r="I13" s="310"/>
      <c r="J13" s="22">
        <v>6</v>
      </c>
      <c r="K13" s="22">
        <v>13</v>
      </c>
      <c r="L13" s="22">
        <v>20</v>
      </c>
      <c r="M13" s="337"/>
      <c r="N13" s="22">
        <v>3</v>
      </c>
      <c r="O13" s="22">
        <v>10</v>
      </c>
      <c r="P13" s="22">
        <v>17</v>
      </c>
      <c r="Q13" s="22">
        <v>24</v>
      </c>
      <c r="R13" s="22">
        <v>1</v>
      </c>
      <c r="S13" s="22">
        <v>8</v>
      </c>
      <c r="T13" s="22">
        <v>15</v>
      </c>
      <c r="U13" s="22">
        <v>22</v>
      </c>
      <c r="V13" s="337"/>
      <c r="W13" s="22">
        <v>5</v>
      </c>
      <c r="X13" s="22">
        <v>12</v>
      </c>
      <c r="Y13" s="22">
        <v>19</v>
      </c>
      <c r="Z13" s="310"/>
      <c r="AA13" s="22">
        <v>2</v>
      </c>
      <c r="AB13" s="22">
        <v>9</v>
      </c>
      <c r="AC13" s="22">
        <v>16</v>
      </c>
      <c r="AD13" s="310"/>
      <c r="AE13" s="22">
        <v>2</v>
      </c>
      <c r="AF13" s="22">
        <v>9</v>
      </c>
      <c r="AG13" s="22">
        <v>16</v>
      </c>
      <c r="AH13" s="22">
        <v>23</v>
      </c>
      <c r="AI13" s="310"/>
      <c r="AJ13" s="22">
        <v>6</v>
      </c>
      <c r="AK13" s="22">
        <v>13</v>
      </c>
      <c r="AL13" s="22">
        <v>20</v>
      </c>
      <c r="AM13" s="310"/>
      <c r="AN13" s="22">
        <v>4</v>
      </c>
      <c r="AO13" s="22">
        <v>11</v>
      </c>
      <c r="AP13" s="22">
        <v>18</v>
      </c>
      <c r="AQ13" s="22">
        <v>25</v>
      </c>
      <c r="AR13" s="22">
        <v>1</v>
      </c>
      <c r="AS13" s="22">
        <v>8</v>
      </c>
      <c r="AT13" s="22">
        <v>15</v>
      </c>
      <c r="AU13" s="22">
        <v>22</v>
      </c>
      <c r="AV13" s="310"/>
      <c r="AW13" s="22">
        <v>6</v>
      </c>
      <c r="AX13" s="22">
        <v>13</v>
      </c>
      <c r="AY13" s="22">
        <v>20</v>
      </c>
      <c r="AZ13" s="310"/>
      <c r="BA13" s="22">
        <v>3</v>
      </c>
      <c r="BB13" s="22">
        <v>10</v>
      </c>
      <c r="BC13" s="22">
        <v>17</v>
      </c>
      <c r="BD13" s="22">
        <v>24</v>
      </c>
      <c r="BE13" s="322"/>
      <c r="BF13" s="325"/>
      <c r="BG13" s="296"/>
      <c r="BH13" s="259"/>
      <c r="BI13" s="296"/>
      <c r="BJ13" s="259"/>
      <c r="BK13" s="296"/>
      <c r="BL13" s="259"/>
      <c r="BM13" s="296"/>
      <c r="BN13" s="259"/>
      <c r="BO13" s="296"/>
      <c r="BP13" s="259"/>
      <c r="BQ13" s="296"/>
      <c r="BR13" s="259"/>
      <c r="BS13" s="260"/>
      <c r="BT13" s="296"/>
      <c r="BU13" s="259"/>
      <c r="BV13" s="260"/>
      <c r="BW13" s="260"/>
      <c r="BX13" s="261"/>
      <c r="BY13" s="244"/>
      <c r="BZ13" s="244"/>
      <c r="CA13" s="244"/>
      <c r="CB13" s="244"/>
      <c r="CC13" s="244"/>
      <c r="CD13" s="243"/>
      <c r="CE13" s="243"/>
      <c r="CF13" s="243"/>
      <c r="CG13" s="243"/>
    </row>
    <row r="14" spans="1:85" ht="20.25">
      <c r="A14" s="247"/>
      <c r="B14" s="247"/>
      <c r="C14" s="341"/>
      <c r="D14" s="342"/>
      <c r="E14" s="22">
        <v>7</v>
      </c>
      <c r="F14" s="22">
        <v>14</v>
      </c>
      <c r="G14" s="22">
        <v>21</v>
      </c>
      <c r="H14" s="22">
        <v>28</v>
      </c>
      <c r="I14" s="310"/>
      <c r="J14" s="22">
        <v>12</v>
      </c>
      <c r="K14" s="22">
        <v>19</v>
      </c>
      <c r="L14" s="22">
        <v>26</v>
      </c>
      <c r="M14" s="337"/>
      <c r="N14" s="22">
        <v>9</v>
      </c>
      <c r="O14" s="22">
        <v>16</v>
      </c>
      <c r="P14" s="22">
        <v>23</v>
      </c>
      <c r="Q14" s="22">
        <v>30</v>
      </c>
      <c r="R14" s="22">
        <v>7</v>
      </c>
      <c r="S14" s="22">
        <v>14</v>
      </c>
      <c r="T14" s="22">
        <v>21</v>
      </c>
      <c r="U14" s="22">
        <v>28</v>
      </c>
      <c r="V14" s="337"/>
      <c r="W14" s="22">
        <v>11</v>
      </c>
      <c r="X14" s="22">
        <v>18</v>
      </c>
      <c r="Y14" s="22">
        <v>25</v>
      </c>
      <c r="Z14" s="310"/>
      <c r="AA14" s="22">
        <v>8</v>
      </c>
      <c r="AB14" s="22">
        <v>15</v>
      </c>
      <c r="AC14" s="22">
        <v>22</v>
      </c>
      <c r="AD14" s="310"/>
      <c r="AE14" s="22">
        <v>8</v>
      </c>
      <c r="AF14" s="22">
        <v>15</v>
      </c>
      <c r="AG14" s="22">
        <v>22</v>
      </c>
      <c r="AH14" s="22">
        <v>29</v>
      </c>
      <c r="AI14" s="310"/>
      <c r="AJ14" s="22">
        <v>12</v>
      </c>
      <c r="AK14" s="22">
        <v>19</v>
      </c>
      <c r="AL14" s="22">
        <v>26</v>
      </c>
      <c r="AM14" s="310"/>
      <c r="AN14" s="22">
        <v>10</v>
      </c>
      <c r="AO14" s="22">
        <v>17</v>
      </c>
      <c r="AP14" s="22">
        <v>24</v>
      </c>
      <c r="AQ14" s="22">
        <v>31</v>
      </c>
      <c r="AR14" s="22">
        <v>7</v>
      </c>
      <c r="AS14" s="22">
        <v>14</v>
      </c>
      <c r="AT14" s="22">
        <v>21</v>
      </c>
      <c r="AU14" s="22">
        <v>28</v>
      </c>
      <c r="AV14" s="310"/>
      <c r="AW14" s="22">
        <v>12</v>
      </c>
      <c r="AX14" s="22">
        <v>19</v>
      </c>
      <c r="AY14" s="22">
        <v>26</v>
      </c>
      <c r="AZ14" s="310"/>
      <c r="BA14" s="22">
        <v>9</v>
      </c>
      <c r="BB14" s="22">
        <v>16</v>
      </c>
      <c r="BC14" s="22">
        <v>23</v>
      </c>
      <c r="BD14" s="22">
        <v>31</v>
      </c>
      <c r="BE14" s="322"/>
      <c r="BF14" s="325"/>
      <c r="BG14" s="296"/>
      <c r="BH14" s="259"/>
      <c r="BI14" s="296"/>
      <c r="BJ14" s="259"/>
      <c r="BK14" s="296"/>
      <c r="BL14" s="259"/>
      <c r="BM14" s="296"/>
      <c r="BN14" s="259"/>
      <c r="BO14" s="296"/>
      <c r="BP14" s="259"/>
      <c r="BQ14" s="296"/>
      <c r="BR14" s="259"/>
      <c r="BS14" s="260"/>
      <c r="BT14" s="296"/>
      <c r="BU14" s="259"/>
      <c r="BV14" s="260"/>
      <c r="BW14" s="260"/>
      <c r="BX14" s="261"/>
      <c r="BY14" s="244"/>
      <c r="BZ14" s="244"/>
      <c r="CA14" s="244"/>
      <c r="CB14" s="244"/>
      <c r="CC14" s="244"/>
      <c r="CD14" s="243"/>
      <c r="CE14" s="243"/>
      <c r="CF14" s="243"/>
      <c r="CG14" s="243"/>
    </row>
    <row r="15" spans="1:85" ht="28.5" customHeight="1" thickBot="1">
      <c r="A15" s="247"/>
      <c r="B15" s="247"/>
      <c r="C15" s="341"/>
      <c r="D15" s="342"/>
      <c r="E15" s="23"/>
      <c r="F15" s="62"/>
      <c r="G15" s="23"/>
      <c r="H15" s="62"/>
      <c r="I15" s="311"/>
      <c r="J15" s="23"/>
      <c r="K15" s="62"/>
      <c r="L15" s="23"/>
      <c r="M15" s="338"/>
      <c r="N15" s="23"/>
      <c r="O15" s="62"/>
      <c r="P15" s="23"/>
      <c r="Q15" s="62"/>
      <c r="R15" s="23"/>
      <c r="S15" s="62"/>
      <c r="T15" s="23"/>
      <c r="U15" s="23"/>
      <c r="V15" s="338"/>
      <c r="W15" s="23"/>
      <c r="X15" s="62"/>
      <c r="Y15" s="23"/>
      <c r="Z15" s="311"/>
      <c r="AA15" s="23"/>
      <c r="AB15" s="23"/>
      <c r="AC15" s="23"/>
      <c r="AD15" s="311"/>
      <c r="AE15" s="23"/>
      <c r="AF15" s="23"/>
      <c r="AG15" s="23"/>
      <c r="AH15" s="23"/>
      <c r="AI15" s="311"/>
      <c r="AJ15" s="23"/>
      <c r="AK15" s="23"/>
      <c r="AL15" s="23"/>
      <c r="AM15" s="311"/>
      <c r="AN15" s="23"/>
      <c r="AO15" s="23"/>
      <c r="AP15" s="23"/>
      <c r="AQ15" s="23"/>
      <c r="AR15" s="23"/>
      <c r="AS15" s="23"/>
      <c r="AT15" s="23"/>
      <c r="AU15" s="23"/>
      <c r="AV15" s="311"/>
      <c r="AW15" s="23"/>
      <c r="AX15" s="23"/>
      <c r="AY15" s="23"/>
      <c r="AZ15" s="311"/>
      <c r="BA15" s="23"/>
      <c r="BB15" s="23"/>
      <c r="BC15" s="23"/>
      <c r="BD15" s="23"/>
      <c r="BE15" s="323"/>
      <c r="BF15" s="326"/>
      <c r="BG15" s="297"/>
      <c r="BH15" s="262"/>
      <c r="BI15" s="297"/>
      <c r="BJ15" s="262"/>
      <c r="BK15" s="297"/>
      <c r="BL15" s="262"/>
      <c r="BM15" s="297"/>
      <c r="BN15" s="262"/>
      <c r="BO15" s="297"/>
      <c r="BP15" s="262"/>
      <c r="BQ15" s="297"/>
      <c r="BR15" s="262"/>
      <c r="BS15" s="263"/>
      <c r="BT15" s="297"/>
      <c r="BU15" s="262"/>
      <c r="BV15" s="263"/>
      <c r="BW15" s="263"/>
      <c r="BX15" s="264"/>
      <c r="BY15" s="244"/>
      <c r="BZ15" s="244"/>
      <c r="CA15" s="244"/>
      <c r="CB15" s="244"/>
      <c r="CC15" s="244"/>
      <c r="CD15" s="243"/>
      <c r="CE15" s="243"/>
      <c r="CF15" s="243"/>
      <c r="CG15" s="243"/>
    </row>
    <row r="16" spans="1:85" ht="33.75">
      <c r="A16" s="248"/>
      <c r="B16" s="248"/>
      <c r="C16" s="287">
        <v>1</v>
      </c>
      <c r="D16" s="288"/>
      <c r="E16" s="25"/>
      <c r="F16" s="25"/>
      <c r="G16" s="25"/>
      <c r="H16" s="25"/>
      <c r="I16" s="26" t="s">
        <v>50</v>
      </c>
      <c r="J16" s="26" t="s">
        <v>50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7" t="s">
        <v>51</v>
      </c>
      <c r="Y16" s="27" t="s">
        <v>51</v>
      </c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6" t="s">
        <v>50</v>
      </c>
      <c r="AP16" s="26" t="s">
        <v>50</v>
      </c>
      <c r="AQ16" s="25"/>
      <c r="AR16" s="25"/>
      <c r="AS16" s="25"/>
      <c r="AT16" s="25"/>
      <c r="AU16" s="25"/>
      <c r="AV16" s="27" t="s">
        <v>51</v>
      </c>
      <c r="AW16" s="27" t="s">
        <v>51</v>
      </c>
      <c r="AX16" s="27" t="s">
        <v>51</v>
      </c>
      <c r="AY16" s="27" t="s">
        <v>51</v>
      </c>
      <c r="AZ16" s="27" t="s">
        <v>51</v>
      </c>
      <c r="BA16" s="27" t="s">
        <v>51</v>
      </c>
      <c r="BB16" s="27" t="s">
        <v>51</v>
      </c>
      <c r="BC16" s="27" t="s">
        <v>51</v>
      </c>
      <c r="BD16" s="27" t="s">
        <v>51</v>
      </c>
      <c r="BE16" s="24">
        <v>1</v>
      </c>
      <c r="BF16" s="293">
        <v>37</v>
      </c>
      <c r="BG16" s="294"/>
      <c r="BH16" s="292">
        <v>4</v>
      </c>
      <c r="BI16" s="292"/>
      <c r="BJ16" s="292"/>
      <c r="BK16" s="292"/>
      <c r="BL16" s="292"/>
      <c r="BM16" s="292"/>
      <c r="BN16" s="292"/>
      <c r="BO16" s="292"/>
      <c r="BP16" s="292"/>
      <c r="BQ16" s="292"/>
      <c r="BR16" s="292">
        <v>11</v>
      </c>
      <c r="BS16" s="292"/>
      <c r="BT16" s="292"/>
      <c r="BU16" s="268">
        <f>SUM(BF16:BT16)</f>
        <v>52</v>
      </c>
      <c r="BV16" s="269"/>
      <c r="BW16" s="269"/>
      <c r="BX16" s="270"/>
      <c r="BY16" s="246"/>
      <c r="BZ16" s="246"/>
      <c r="CA16" s="246"/>
      <c r="CB16" s="246"/>
      <c r="CC16" s="246"/>
      <c r="CD16" s="243"/>
      <c r="CE16" s="243"/>
      <c r="CF16" s="243"/>
      <c r="CG16" s="243"/>
    </row>
    <row r="17" spans="1:85" ht="33.75">
      <c r="A17" s="248"/>
      <c r="B17" s="248"/>
      <c r="C17" s="287">
        <v>2</v>
      </c>
      <c r="D17" s="288"/>
      <c r="E17" s="29"/>
      <c r="F17" s="29"/>
      <c r="G17" s="29"/>
      <c r="H17" s="29"/>
      <c r="I17" s="30" t="s">
        <v>50</v>
      </c>
      <c r="J17" s="30" t="s">
        <v>50</v>
      </c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1" t="s">
        <v>51</v>
      </c>
      <c r="Y17" s="31" t="s">
        <v>51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30" t="s">
        <v>50</v>
      </c>
      <c r="AP17" s="30" t="s">
        <v>50</v>
      </c>
      <c r="AQ17" s="29"/>
      <c r="AR17" s="29"/>
      <c r="AS17" s="29"/>
      <c r="AT17" s="29"/>
      <c r="AU17" s="29"/>
      <c r="AV17" s="31" t="s">
        <v>51</v>
      </c>
      <c r="AW17" s="31" t="s">
        <v>51</v>
      </c>
      <c r="AX17" s="31" t="s">
        <v>51</v>
      </c>
      <c r="AY17" s="31" t="s">
        <v>51</v>
      </c>
      <c r="AZ17" s="31" t="s">
        <v>51</v>
      </c>
      <c r="BA17" s="31" t="s">
        <v>51</v>
      </c>
      <c r="BB17" s="31" t="s">
        <v>51</v>
      </c>
      <c r="BC17" s="31" t="s">
        <v>51</v>
      </c>
      <c r="BD17" s="31" t="s">
        <v>51</v>
      </c>
      <c r="BE17" s="28">
        <v>2</v>
      </c>
      <c r="BF17" s="289">
        <v>37</v>
      </c>
      <c r="BG17" s="290"/>
      <c r="BH17" s="291">
        <v>4</v>
      </c>
      <c r="BI17" s="291"/>
      <c r="BJ17" s="291"/>
      <c r="BK17" s="291"/>
      <c r="BL17" s="291"/>
      <c r="BM17" s="291"/>
      <c r="BN17" s="291"/>
      <c r="BO17" s="291"/>
      <c r="BP17" s="291"/>
      <c r="BQ17" s="291"/>
      <c r="BR17" s="291">
        <v>11</v>
      </c>
      <c r="BS17" s="291"/>
      <c r="BT17" s="291"/>
      <c r="BU17" s="271">
        <f>SUM(BF17:BT17)</f>
        <v>52</v>
      </c>
      <c r="BV17" s="272"/>
      <c r="BW17" s="272"/>
      <c r="BX17" s="273"/>
      <c r="BY17" s="246"/>
      <c r="BZ17" s="246"/>
      <c r="CA17" s="246"/>
      <c r="CB17" s="246"/>
      <c r="CC17" s="246"/>
      <c r="CD17" s="243"/>
      <c r="CE17" s="243"/>
      <c r="CF17" s="243"/>
      <c r="CG17" s="243"/>
    </row>
    <row r="18" spans="1:85" ht="33.75">
      <c r="A18" s="248"/>
      <c r="B18" s="248"/>
      <c r="C18" s="287">
        <v>3</v>
      </c>
      <c r="D18" s="288"/>
      <c r="E18" s="29"/>
      <c r="F18" s="29"/>
      <c r="G18" s="29"/>
      <c r="H18" s="29"/>
      <c r="I18" s="30" t="s">
        <v>50</v>
      </c>
      <c r="J18" s="30" t="s">
        <v>50</v>
      </c>
      <c r="K18" s="30" t="s">
        <v>50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1" t="s">
        <v>51</v>
      </c>
      <c r="Y18" s="31" t="s">
        <v>51</v>
      </c>
      <c r="Z18" s="29"/>
      <c r="AA18" s="29"/>
      <c r="AB18" s="29"/>
      <c r="AC18" s="29"/>
      <c r="AD18" s="29"/>
      <c r="AE18" s="29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29"/>
      <c r="AR18" s="29"/>
      <c r="AS18" s="30" t="s">
        <v>50</v>
      </c>
      <c r="AT18" s="30" t="s">
        <v>50</v>
      </c>
      <c r="AU18" s="30" t="s">
        <v>50</v>
      </c>
      <c r="AV18" s="31" t="s">
        <v>51</v>
      </c>
      <c r="AW18" s="31" t="s">
        <v>51</v>
      </c>
      <c r="AX18" s="31" t="s">
        <v>51</v>
      </c>
      <c r="AY18" s="31" t="s">
        <v>51</v>
      </c>
      <c r="AZ18" s="31" t="s">
        <v>51</v>
      </c>
      <c r="BA18" s="31" t="s">
        <v>51</v>
      </c>
      <c r="BB18" s="31" t="s">
        <v>51</v>
      </c>
      <c r="BC18" s="31" t="s">
        <v>51</v>
      </c>
      <c r="BD18" s="31" t="s">
        <v>51</v>
      </c>
      <c r="BE18" s="28">
        <v>3</v>
      </c>
      <c r="BF18" s="289">
        <v>35</v>
      </c>
      <c r="BG18" s="290"/>
      <c r="BH18" s="291">
        <v>6</v>
      </c>
      <c r="BI18" s="291"/>
      <c r="BJ18" s="291"/>
      <c r="BK18" s="291"/>
      <c r="BL18" s="291"/>
      <c r="BM18" s="291"/>
      <c r="BN18" s="291"/>
      <c r="BO18" s="291"/>
      <c r="BP18" s="291"/>
      <c r="BQ18" s="291"/>
      <c r="BR18" s="291">
        <v>11</v>
      </c>
      <c r="BS18" s="291"/>
      <c r="BT18" s="291"/>
      <c r="BU18" s="271">
        <f>SUM(BF18:BT18)</f>
        <v>52</v>
      </c>
      <c r="BV18" s="272"/>
      <c r="BW18" s="272"/>
      <c r="BX18" s="273"/>
      <c r="BY18" s="246"/>
      <c r="BZ18" s="246"/>
      <c r="CA18" s="246"/>
      <c r="CB18" s="246"/>
      <c r="CC18" s="246"/>
      <c r="CD18" s="243"/>
      <c r="CE18" s="243"/>
      <c r="CF18" s="243"/>
      <c r="CG18" s="243"/>
    </row>
    <row r="19" spans="1:85" ht="33.75">
      <c r="A19" s="248"/>
      <c r="B19" s="248"/>
      <c r="C19" s="287">
        <v>4</v>
      </c>
      <c r="D19" s="288"/>
      <c r="E19" s="29"/>
      <c r="F19" s="29"/>
      <c r="G19" s="29"/>
      <c r="H19" s="29"/>
      <c r="I19" s="30" t="s">
        <v>50</v>
      </c>
      <c r="J19" s="30" t="s">
        <v>50</v>
      </c>
      <c r="K19" s="30" t="s">
        <v>50</v>
      </c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1" t="s">
        <v>51</v>
      </c>
      <c r="Y19" s="31" t="s">
        <v>51</v>
      </c>
      <c r="Z19" s="29"/>
      <c r="AA19" s="29"/>
      <c r="AB19" s="29"/>
      <c r="AC19" s="29"/>
      <c r="AD19" s="29"/>
      <c r="AE19" s="29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29"/>
      <c r="AR19" s="29"/>
      <c r="AS19" s="30" t="s">
        <v>50</v>
      </c>
      <c r="AT19" s="30" t="s">
        <v>50</v>
      </c>
      <c r="AU19" s="30" t="s">
        <v>50</v>
      </c>
      <c r="AV19" s="31" t="s">
        <v>51</v>
      </c>
      <c r="AW19" s="31" t="s">
        <v>51</v>
      </c>
      <c r="AX19" s="31" t="s">
        <v>51</v>
      </c>
      <c r="AY19" s="31" t="s">
        <v>51</v>
      </c>
      <c r="AZ19" s="31" t="s">
        <v>51</v>
      </c>
      <c r="BA19" s="31" t="s">
        <v>51</v>
      </c>
      <c r="BB19" s="31" t="s">
        <v>51</v>
      </c>
      <c r="BC19" s="31" t="s">
        <v>51</v>
      </c>
      <c r="BD19" s="31" t="s">
        <v>51</v>
      </c>
      <c r="BE19" s="28">
        <v>4</v>
      </c>
      <c r="BF19" s="289">
        <v>35</v>
      </c>
      <c r="BG19" s="290"/>
      <c r="BH19" s="291">
        <v>6</v>
      </c>
      <c r="BI19" s="291"/>
      <c r="BJ19" s="291"/>
      <c r="BK19" s="291"/>
      <c r="BL19" s="291"/>
      <c r="BM19" s="291"/>
      <c r="BN19" s="291"/>
      <c r="BO19" s="291"/>
      <c r="BP19" s="291"/>
      <c r="BQ19" s="291"/>
      <c r="BR19" s="291">
        <v>11</v>
      </c>
      <c r="BS19" s="291"/>
      <c r="BT19" s="291"/>
      <c r="BU19" s="271">
        <f>SUM(BF19:BT19)</f>
        <v>52</v>
      </c>
      <c r="BV19" s="272"/>
      <c r="BW19" s="272"/>
      <c r="BX19" s="273"/>
      <c r="BY19" s="246"/>
      <c r="BZ19" s="246"/>
      <c r="CA19" s="246"/>
      <c r="CB19" s="246"/>
      <c r="CC19" s="246"/>
      <c r="CD19" s="243"/>
      <c r="CE19" s="243"/>
      <c r="CF19" s="243"/>
      <c r="CG19" s="243"/>
    </row>
    <row r="20" spans="1:85" ht="34.5" thickBot="1">
      <c r="A20" s="248"/>
      <c r="B20" s="248"/>
      <c r="C20" s="280">
        <v>5</v>
      </c>
      <c r="D20" s="281"/>
      <c r="E20" s="56">
        <v>0</v>
      </c>
      <c r="F20" s="56">
        <v>0</v>
      </c>
      <c r="G20" s="56">
        <v>0</v>
      </c>
      <c r="H20" s="56">
        <v>0</v>
      </c>
      <c r="I20" s="33" t="s">
        <v>50</v>
      </c>
      <c r="J20" s="33" t="s">
        <v>50</v>
      </c>
      <c r="K20" s="33" t="s">
        <v>50</v>
      </c>
      <c r="L20" s="56">
        <v>0</v>
      </c>
      <c r="M20" s="56">
        <v>0</v>
      </c>
      <c r="N20" s="56">
        <v>0</v>
      </c>
      <c r="O20" s="51">
        <v>8</v>
      </c>
      <c r="P20" s="51">
        <v>8</v>
      </c>
      <c r="Q20" s="51">
        <v>8</v>
      </c>
      <c r="R20" s="51">
        <v>8</v>
      </c>
      <c r="S20" s="51">
        <v>8</v>
      </c>
      <c r="T20" s="51">
        <v>8</v>
      </c>
      <c r="U20" s="51">
        <v>8</v>
      </c>
      <c r="V20" s="51">
        <v>8</v>
      </c>
      <c r="W20" s="51">
        <v>8</v>
      </c>
      <c r="X20" s="34" t="s">
        <v>51</v>
      </c>
      <c r="Y20" s="34" t="s">
        <v>51</v>
      </c>
      <c r="Z20" s="51">
        <v>8</v>
      </c>
      <c r="AA20" s="51">
        <v>8</v>
      </c>
      <c r="AB20" s="51">
        <v>8</v>
      </c>
      <c r="AC20" s="51">
        <v>8</v>
      </c>
      <c r="AD20" s="51">
        <v>8</v>
      </c>
      <c r="AE20" s="51">
        <v>8</v>
      </c>
      <c r="AF20" s="51">
        <v>8</v>
      </c>
      <c r="AG20" s="51">
        <v>8</v>
      </c>
      <c r="AH20" s="51">
        <v>8</v>
      </c>
      <c r="AI20" s="33" t="s">
        <v>50</v>
      </c>
      <c r="AJ20" s="33" t="s">
        <v>50</v>
      </c>
      <c r="AK20" s="33" t="s">
        <v>50</v>
      </c>
      <c r="AL20" s="35" t="s">
        <v>52</v>
      </c>
      <c r="AM20" s="35" t="s">
        <v>52</v>
      </c>
      <c r="AN20" s="35" t="s">
        <v>52</v>
      </c>
      <c r="AO20" s="35" t="s">
        <v>52</v>
      </c>
      <c r="AP20" s="36" t="s">
        <v>53</v>
      </c>
      <c r="AQ20" s="36" t="s">
        <v>53</v>
      </c>
      <c r="AR20" s="36" t="s">
        <v>53</v>
      </c>
      <c r="AS20" s="36" t="s">
        <v>53</v>
      </c>
      <c r="AT20" s="37" t="s">
        <v>54</v>
      </c>
      <c r="AU20" s="37" t="s">
        <v>54</v>
      </c>
      <c r="AV20" s="282"/>
      <c r="AW20" s="283"/>
      <c r="AX20" s="283"/>
      <c r="AY20" s="283"/>
      <c r="AZ20" s="283"/>
      <c r="BA20" s="283"/>
      <c r="BB20" s="283"/>
      <c r="BC20" s="283"/>
      <c r="BD20" s="284"/>
      <c r="BE20" s="32">
        <v>5</v>
      </c>
      <c r="BF20" s="285">
        <v>0</v>
      </c>
      <c r="BG20" s="286"/>
      <c r="BH20" s="275">
        <v>6</v>
      </c>
      <c r="BI20" s="275"/>
      <c r="BJ20" s="275">
        <v>7</v>
      </c>
      <c r="BK20" s="275"/>
      <c r="BL20" s="275">
        <v>18</v>
      </c>
      <c r="BM20" s="275"/>
      <c r="BN20" s="275">
        <v>4</v>
      </c>
      <c r="BO20" s="275"/>
      <c r="BP20" s="275">
        <v>6</v>
      </c>
      <c r="BQ20" s="275"/>
      <c r="BR20" s="275">
        <v>2</v>
      </c>
      <c r="BS20" s="275"/>
      <c r="BT20" s="275"/>
      <c r="BU20" s="250">
        <f>SUM(BF20:BT20)</f>
        <v>43</v>
      </c>
      <c r="BV20" s="251"/>
      <c r="BW20" s="251"/>
      <c r="BX20" s="252"/>
      <c r="BY20" s="246"/>
      <c r="BZ20" s="246"/>
      <c r="CA20" s="246"/>
      <c r="CB20" s="246"/>
      <c r="CC20" s="246"/>
      <c r="CD20" s="243"/>
      <c r="CE20" s="243"/>
      <c r="CF20" s="243"/>
      <c r="CG20" s="243"/>
    </row>
    <row r="21" spans="1:85" ht="33" customHeight="1" thickBot="1">
      <c r="A21" s="249"/>
      <c r="B21" s="249"/>
      <c r="C21" s="276" t="s">
        <v>129</v>
      </c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8"/>
      <c r="BF21" s="279">
        <f>SUM(BF16:BG20)</f>
        <v>144</v>
      </c>
      <c r="BG21" s="274"/>
      <c r="BH21" s="274">
        <f>SUM(BH16:BI20)</f>
        <v>26</v>
      </c>
      <c r="BI21" s="274"/>
      <c r="BJ21" s="274">
        <f>SUM(BJ16:BK20)</f>
        <v>7</v>
      </c>
      <c r="BK21" s="274"/>
      <c r="BL21" s="274">
        <f>SUM(BL16:BM20)</f>
        <v>18</v>
      </c>
      <c r="BM21" s="274"/>
      <c r="BN21" s="274">
        <f>SUM(BN16:BO20)</f>
        <v>4</v>
      </c>
      <c r="BO21" s="274"/>
      <c r="BP21" s="274">
        <f>SUM(BP16:BQ20)</f>
        <v>6</v>
      </c>
      <c r="BQ21" s="274"/>
      <c r="BR21" s="274">
        <f>SUM(BR16:BT20)</f>
        <v>46</v>
      </c>
      <c r="BS21" s="274"/>
      <c r="BT21" s="274"/>
      <c r="BU21" s="253">
        <f>SUM(BU16:BX20)</f>
        <v>251</v>
      </c>
      <c r="BV21" s="254"/>
      <c r="BW21" s="254"/>
      <c r="BX21" s="255"/>
      <c r="BY21" s="246"/>
      <c r="BZ21" s="246"/>
      <c r="CA21" s="246"/>
      <c r="CB21" s="246"/>
      <c r="CC21" s="246"/>
      <c r="CD21" s="243"/>
      <c r="CE21" s="243"/>
      <c r="CF21" s="243"/>
      <c r="CG21" s="243"/>
    </row>
    <row r="22" spans="1:86" ht="7.5" customHeight="1">
      <c r="A22" s="780"/>
      <c r="B22" s="780"/>
      <c r="C22" s="780"/>
      <c r="D22" s="780"/>
      <c r="E22" s="780"/>
      <c r="F22" s="780"/>
      <c r="G22" s="780"/>
      <c r="H22" s="780"/>
      <c r="I22" s="780"/>
      <c r="J22" s="780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9"/>
      <c r="Z22" s="39"/>
      <c r="AA22" s="39"/>
      <c r="AB22" s="38"/>
      <c r="AC22" s="38"/>
      <c r="AD22" s="38"/>
      <c r="AE22" s="38"/>
      <c r="AF22" s="38"/>
      <c r="AG22" s="38"/>
      <c r="AH22" s="39"/>
      <c r="AI22" s="40"/>
      <c r="AJ22" s="40"/>
      <c r="AK22" s="38"/>
      <c r="AL22" s="38"/>
      <c r="AM22" s="38"/>
      <c r="AN22" s="38"/>
      <c r="AO22" s="38"/>
      <c r="AP22" s="38"/>
      <c r="AQ22" s="38"/>
      <c r="AR22" s="38"/>
      <c r="AS22" s="38"/>
      <c r="AT22" s="39"/>
      <c r="AU22" s="39"/>
      <c r="AV22" s="38"/>
      <c r="AW22" s="38"/>
      <c r="AX22" s="38"/>
      <c r="AY22" s="38"/>
      <c r="AZ22" s="38"/>
      <c r="BA22" s="38"/>
      <c r="BB22" s="38"/>
      <c r="BC22" s="38"/>
      <c r="BD22" s="39"/>
      <c r="BE22" s="39"/>
      <c r="BF22" s="38"/>
      <c r="BG22" s="38"/>
      <c r="BH22" s="38"/>
      <c r="BI22" s="38"/>
      <c r="BJ22" s="38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245"/>
      <c r="BZ22" s="245"/>
      <c r="CA22" s="245"/>
      <c r="CB22" s="245"/>
      <c r="CC22" s="245"/>
      <c r="CD22" s="245"/>
      <c r="CE22" s="245"/>
      <c r="CF22" s="245"/>
      <c r="CG22" s="245"/>
      <c r="CH22" s="19"/>
    </row>
    <row r="23" spans="1:86" ht="128.25" customHeight="1">
      <c r="A23" s="780"/>
      <c r="B23" s="780"/>
      <c r="C23" s="780"/>
      <c r="D23" s="780"/>
      <c r="E23" s="780"/>
      <c r="F23" s="780"/>
      <c r="G23" s="780"/>
      <c r="H23" s="780"/>
      <c r="I23" s="780"/>
      <c r="J23" s="780"/>
      <c r="K23" s="42"/>
      <c r="L23" s="776" t="s">
        <v>130</v>
      </c>
      <c r="M23" s="776"/>
      <c r="N23" s="776"/>
      <c r="O23" s="776"/>
      <c r="P23" s="41"/>
      <c r="Q23" s="744" t="s">
        <v>131</v>
      </c>
      <c r="R23" s="744"/>
      <c r="S23" s="744"/>
      <c r="T23" s="744"/>
      <c r="U23" s="744"/>
      <c r="V23" s="48"/>
      <c r="W23" s="48"/>
      <c r="X23" s="48"/>
      <c r="Y23" s="744" t="s">
        <v>119</v>
      </c>
      <c r="Z23" s="744"/>
      <c r="AA23" s="744"/>
      <c r="AB23" s="744"/>
      <c r="AC23" s="48"/>
      <c r="AD23" s="48"/>
      <c r="AE23" s="48"/>
      <c r="AF23" s="744" t="s">
        <v>80</v>
      </c>
      <c r="AG23" s="744"/>
      <c r="AH23" s="744"/>
      <c r="AI23" s="744"/>
      <c r="AJ23" s="48"/>
      <c r="AK23" s="48"/>
      <c r="AL23" s="48"/>
      <c r="AM23" s="744" t="s">
        <v>59</v>
      </c>
      <c r="AN23" s="744"/>
      <c r="AO23" s="744"/>
      <c r="AP23" s="744"/>
      <c r="AQ23" s="49"/>
      <c r="AR23" s="49"/>
      <c r="AS23" s="50"/>
      <c r="AT23" s="744" t="s">
        <v>132</v>
      </c>
      <c r="AU23" s="744"/>
      <c r="AV23" s="744"/>
      <c r="AW23" s="744"/>
      <c r="AX23" s="48"/>
      <c r="AY23" s="48"/>
      <c r="AZ23" s="48"/>
      <c r="BA23" s="744" t="s">
        <v>125</v>
      </c>
      <c r="BB23" s="744"/>
      <c r="BC23" s="744"/>
      <c r="BD23" s="744"/>
      <c r="BE23" s="42"/>
      <c r="BF23" s="42"/>
      <c r="BG23" s="42"/>
      <c r="BH23" s="744" t="s">
        <v>133</v>
      </c>
      <c r="BI23" s="744"/>
      <c r="BJ23" s="744"/>
      <c r="BK23" s="744"/>
      <c r="BL23" s="42"/>
      <c r="BM23" s="42"/>
      <c r="BN23" s="43"/>
      <c r="BO23" s="770" t="s">
        <v>134</v>
      </c>
      <c r="BP23" s="770"/>
      <c r="BQ23" s="770"/>
      <c r="BR23" s="770"/>
      <c r="BS23" s="19"/>
      <c r="BT23" s="19"/>
      <c r="BU23" s="19"/>
      <c r="BV23" s="19"/>
      <c r="BW23" s="19"/>
      <c r="BX23" s="19"/>
      <c r="BY23" s="245"/>
      <c r="BZ23" s="245"/>
      <c r="CA23" s="245"/>
      <c r="CB23" s="245"/>
      <c r="CC23" s="245"/>
      <c r="CD23" s="245"/>
      <c r="CE23" s="245"/>
      <c r="CF23" s="245"/>
      <c r="CG23" s="245"/>
      <c r="CH23" s="19"/>
    </row>
    <row r="24" spans="1:86" ht="45" customHeight="1">
      <c r="A24" s="780"/>
      <c r="B24" s="780"/>
      <c r="C24" s="780"/>
      <c r="D24" s="780"/>
      <c r="E24" s="780"/>
      <c r="F24" s="780"/>
      <c r="G24" s="780"/>
      <c r="H24" s="780"/>
      <c r="I24" s="780"/>
      <c r="J24" s="780"/>
      <c r="K24" s="44"/>
      <c r="L24" s="776"/>
      <c r="M24" s="776"/>
      <c r="N24" s="776"/>
      <c r="O24" s="776"/>
      <c r="P24" s="41"/>
      <c r="Q24" s="773" t="s">
        <v>52</v>
      </c>
      <c r="R24" s="774"/>
      <c r="S24" s="774"/>
      <c r="T24" s="774"/>
      <c r="U24" s="775"/>
      <c r="V24" s="52"/>
      <c r="W24" s="52"/>
      <c r="X24" s="52"/>
      <c r="Y24" s="745">
        <v>8</v>
      </c>
      <c r="Z24" s="746"/>
      <c r="AA24" s="746"/>
      <c r="AB24" s="747"/>
      <c r="AC24" s="52"/>
      <c r="AD24" s="52"/>
      <c r="AE24" s="52"/>
      <c r="AF24" s="777">
        <v>0</v>
      </c>
      <c r="AG24" s="778"/>
      <c r="AH24" s="778"/>
      <c r="AI24" s="779"/>
      <c r="AJ24" s="52"/>
      <c r="AK24" s="52"/>
      <c r="AL24" s="52"/>
      <c r="AM24" s="756" t="s">
        <v>50</v>
      </c>
      <c r="AN24" s="757"/>
      <c r="AO24" s="757"/>
      <c r="AP24" s="758"/>
      <c r="AQ24" s="52"/>
      <c r="AR24" s="52"/>
      <c r="AS24" s="53"/>
      <c r="AT24" s="753" t="s">
        <v>53</v>
      </c>
      <c r="AU24" s="754"/>
      <c r="AV24" s="754"/>
      <c r="AW24" s="755"/>
      <c r="AX24" s="52"/>
      <c r="AY24" s="52"/>
      <c r="AZ24" s="52"/>
      <c r="BA24" s="766" t="s">
        <v>54</v>
      </c>
      <c r="BB24" s="767"/>
      <c r="BC24" s="767"/>
      <c r="BD24" s="768"/>
      <c r="BE24" s="52"/>
      <c r="BF24" s="52"/>
      <c r="BG24" s="52"/>
      <c r="BH24" s="45"/>
      <c r="BI24" s="46"/>
      <c r="BJ24" s="46"/>
      <c r="BK24" s="47"/>
      <c r="BL24" s="52"/>
      <c r="BM24" s="52"/>
      <c r="BN24" s="54"/>
      <c r="BO24" s="781" t="s">
        <v>51</v>
      </c>
      <c r="BP24" s="782"/>
      <c r="BQ24" s="782"/>
      <c r="BR24" s="783"/>
      <c r="BS24" s="16"/>
      <c r="BT24" s="868"/>
      <c r="BU24" s="868"/>
      <c r="BV24" s="868"/>
      <c r="BW24" s="868"/>
      <c r="BX24" s="868"/>
      <c r="BY24" s="868"/>
      <c r="BZ24" s="868"/>
      <c r="CA24" s="868"/>
      <c r="CB24" s="868"/>
      <c r="CC24" s="868"/>
      <c r="CD24" s="868"/>
      <c r="CE24" s="868"/>
      <c r="CF24" s="868"/>
      <c r="CG24" s="868"/>
      <c r="CH24" s="868"/>
    </row>
    <row r="25" spans="1:98" ht="11.25" customHeight="1">
      <c r="A25" s="780"/>
      <c r="B25" s="780"/>
      <c r="C25" s="780"/>
      <c r="D25" s="780"/>
      <c r="E25" s="780"/>
      <c r="F25" s="780"/>
      <c r="G25" s="780"/>
      <c r="H25" s="780"/>
      <c r="I25" s="780"/>
      <c r="J25" s="780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</row>
    <row r="26" spans="40:98" ht="30" customHeight="1">
      <c r="AN26" s="14" t="s">
        <v>62</v>
      </c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J26" s="2"/>
      <c r="CK26" s="2"/>
      <c r="CL26" s="2"/>
      <c r="CM26" s="2"/>
      <c r="CN26" s="2"/>
      <c r="CO26" s="199"/>
      <c r="CP26" s="2"/>
      <c r="CQ26" s="2"/>
      <c r="CR26" s="2"/>
      <c r="CS26" s="2"/>
      <c r="CT26" s="2"/>
    </row>
    <row r="27" spans="2:98" ht="5.2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7"/>
      <c r="CJ27" s="9"/>
      <c r="CK27" s="9"/>
      <c r="CL27" s="9"/>
      <c r="CM27" s="9"/>
      <c r="CN27" s="9"/>
      <c r="CO27" s="9"/>
      <c r="CP27" s="2"/>
      <c r="CQ27" s="2"/>
      <c r="CR27" s="2"/>
      <c r="CS27" s="2"/>
      <c r="CT27" s="2"/>
    </row>
    <row r="28" spans="2:98" ht="3" customHeight="1" thickBo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8"/>
      <c r="AG28" s="8"/>
      <c r="AH28" s="8"/>
      <c r="AI28" s="8"/>
      <c r="AJ28" s="8"/>
      <c r="AK28" s="4"/>
      <c r="AL28" s="4"/>
      <c r="AM28" s="10"/>
      <c r="AN28" s="10"/>
      <c r="AO28" s="10"/>
      <c r="AP28" s="10"/>
      <c r="AQ28" s="10"/>
      <c r="AR28" s="1"/>
      <c r="AS28" s="13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9"/>
      <c r="CK28" s="9"/>
      <c r="CL28" s="9"/>
      <c r="CM28" s="9"/>
      <c r="CN28" s="9"/>
      <c r="CO28" s="9"/>
      <c r="CP28" s="2"/>
      <c r="CQ28" s="2"/>
      <c r="CR28" s="2"/>
      <c r="CS28" s="2"/>
      <c r="CT28" s="2"/>
    </row>
    <row r="29" spans="1:92" s="6" customFormat="1" ht="31.5" customHeight="1" thickBot="1">
      <c r="A29" s="1195" t="s">
        <v>13</v>
      </c>
      <c r="B29" s="1196"/>
      <c r="C29" s="1060" t="s">
        <v>89</v>
      </c>
      <c r="D29" s="1061"/>
      <c r="E29" s="1061"/>
      <c r="F29" s="1061"/>
      <c r="G29" s="1061"/>
      <c r="H29" s="1061"/>
      <c r="I29" s="1061"/>
      <c r="J29" s="1061"/>
      <c r="K29" s="1062"/>
      <c r="L29" s="1062"/>
      <c r="M29" s="1062"/>
      <c r="N29" s="1045" t="s">
        <v>110</v>
      </c>
      <c r="O29" s="1046"/>
      <c r="P29" s="1046"/>
      <c r="Q29" s="1046"/>
      <c r="R29" s="1046"/>
      <c r="S29" s="1046"/>
      <c r="T29" s="1046"/>
      <c r="U29" s="1046"/>
      <c r="V29" s="1046"/>
      <c r="W29" s="1041" t="s">
        <v>111</v>
      </c>
      <c r="X29" s="1042"/>
      <c r="Y29" s="1210" t="s">
        <v>203</v>
      </c>
      <c r="Z29" s="1211"/>
      <c r="AA29" s="1211"/>
      <c r="AB29" s="1211"/>
      <c r="AC29" s="1211"/>
      <c r="AD29" s="1212"/>
      <c r="AE29" s="1218" t="s">
        <v>226</v>
      </c>
      <c r="AF29" s="1218"/>
      <c r="AG29" s="1218"/>
      <c r="AH29" s="1218"/>
      <c r="AI29" s="1218"/>
      <c r="AJ29" s="1218"/>
      <c r="AK29" s="1218"/>
      <c r="AL29" s="1219"/>
      <c r="AM29" s="1480" t="s">
        <v>29</v>
      </c>
      <c r="AN29" s="1520"/>
      <c r="AO29" s="1520"/>
      <c r="AP29" s="1520"/>
      <c r="AQ29" s="1520"/>
      <c r="AR29" s="1520"/>
      <c r="AS29" s="1520"/>
      <c r="AT29" s="1520"/>
      <c r="AU29" s="1520"/>
      <c r="AV29" s="1520"/>
      <c r="AW29" s="1520"/>
      <c r="AX29" s="1520"/>
      <c r="AY29" s="1520"/>
      <c r="AZ29" s="1520"/>
      <c r="BA29" s="1520"/>
      <c r="BB29" s="1520"/>
      <c r="BC29" s="1520"/>
      <c r="BD29" s="1520"/>
      <c r="BE29" s="1520"/>
      <c r="BF29" s="1520"/>
      <c r="BG29" s="1520"/>
      <c r="BH29" s="1520"/>
      <c r="BI29" s="1520"/>
      <c r="BJ29" s="1520"/>
      <c r="BK29" s="1520"/>
      <c r="BL29" s="1520"/>
      <c r="BM29" s="1520"/>
      <c r="BN29" s="1520"/>
      <c r="BO29" s="1520"/>
      <c r="BP29" s="1520"/>
      <c r="BQ29" s="1520"/>
      <c r="BR29" s="1520"/>
      <c r="BS29" s="1520"/>
      <c r="BT29" s="1520"/>
      <c r="BU29" s="1520"/>
      <c r="BV29" s="1520"/>
      <c r="BW29" s="1520"/>
      <c r="BX29" s="1520"/>
      <c r="BY29" s="1520"/>
      <c r="BZ29" s="1520"/>
      <c r="CA29" s="1520"/>
      <c r="CB29" s="1520"/>
      <c r="CC29" s="1520"/>
      <c r="CD29" s="1520"/>
      <c r="CE29" s="1520"/>
      <c r="CF29" s="1520"/>
      <c r="CG29" s="1520"/>
      <c r="CH29" s="1481"/>
      <c r="CI29" s="3"/>
      <c r="CJ29" s="5"/>
      <c r="CK29" s="5"/>
      <c r="CL29" s="5"/>
      <c r="CM29" s="5"/>
      <c r="CN29" s="5"/>
    </row>
    <row r="30" spans="1:92" s="6" customFormat="1" ht="36" customHeight="1" thickBot="1">
      <c r="A30" s="1197"/>
      <c r="B30" s="1198"/>
      <c r="C30" s="1060"/>
      <c r="D30" s="1061"/>
      <c r="E30" s="1061"/>
      <c r="F30" s="1061"/>
      <c r="G30" s="1061"/>
      <c r="H30" s="1061"/>
      <c r="I30" s="1061"/>
      <c r="J30" s="1061"/>
      <c r="K30" s="1062"/>
      <c r="L30" s="1062"/>
      <c r="M30" s="1062"/>
      <c r="N30" s="1047"/>
      <c r="O30" s="1048"/>
      <c r="P30" s="1048"/>
      <c r="Q30" s="1048"/>
      <c r="R30" s="1048"/>
      <c r="S30" s="1048"/>
      <c r="T30" s="1048"/>
      <c r="U30" s="1048"/>
      <c r="V30" s="1048"/>
      <c r="W30" s="1043"/>
      <c r="X30" s="1044"/>
      <c r="Y30" s="1213"/>
      <c r="Z30" s="1214"/>
      <c r="AA30" s="1214"/>
      <c r="AB30" s="1214"/>
      <c r="AC30" s="1214"/>
      <c r="AD30" s="1215"/>
      <c r="AE30" s="1218"/>
      <c r="AF30" s="1218"/>
      <c r="AG30" s="1218"/>
      <c r="AH30" s="1218"/>
      <c r="AI30" s="1218"/>
      <c r="AJ30" s="1218"/>
      <c r="AK30" s="1218"/>
      <c r="AL30" s="1219"/>
      <c r="AM30" s="460" t="s">
        <v>25</v>
      </c>
      <c r="AN30" s="460"/>
      <c r="AO30" s="460"/>
      <c r="AP30" s="460"/>
      <c r="AQ30" s="460"/>
      <c r="AR30" s="460"/>
      <c r="AS30" s="460"/>
      <c r="AT30" s="460"/>
      <c r="AU30" s="460"/>
      <c r="AV30" s="460"/>
      <c r="AW30" s="460"/>
      <c r="AX30" s="460"/>
      <c r="AY30" s="447" t="s">
        <v>27</v>
      </c>
      <c r="AZ30" s="860"/>
      <c r="BA30" s="860"/>
      <c r="BB30" s="860"/>
      <c r="BC30" s="860"/>
      <c r="BD30" s="860"/>
      <c r="BE30" s="860"/>
      <c r="BF30" s="860"/>
      <c r="BG30" s="860"/>
      <c r="BH30" s="860"/>
      <c r="BI30" s="860"/>
      <c r="BJ30" s="860"/>
      <c r="BK30" s="1205" t="s">
        <v>28</v>
      </c>
      <c r="BL30" s="460"/>
      <c r="BM30" s="460"/>
      <c r="BN30" s="460"/>
      <c r="BO30" s="460"/>
      <c r="BP30" s="460"/>
      <c r="BQ30" s="460"/>
      <c r="BR30" s="460"/>
      <c r="BS30" s="460"/>
      <c r="BT30" s="460"/>
      <c r="BU30" s="460"/>
      <c r="BV30" s="460"/>
      <c r="BW30" s="445" t="s">
        <v>94</v>
      </c>
      <c r="BX30" s="446"/>
      <c r="BY30" s="446"/>
      <c r="BZ30" s="446"/>
      <c r="CA30" s="446"/>
      <c r="CB30" s="447"/>
      <c r="CC30" s="1207" t="s">
        <v>251</v>
      </c>
      <c r="CD30" s="1208"/>
      <c r="CE30" s="1208"/>
      <c r="CF30" s="1208"/>
      <c r="CG30" s="1208"/>
      <c r="CH30" s="1205"/>
      <c r="CI30" s="3"/>
      <c r="CJ30" s="5"/>
      <c r="CK30" s="5"/>
      <c r="CL30" s="5"/>
      <c r="CM30" s="5"/>
      <c r="CN30" s="5"/>
    </row>
    <row r="31" spans="1:92" s="6" customFormat="1" ht="30" customHeight="1" thickBot="1">
      <c r="A31" s="1197"/>
      <c r="B31" s="1198"/>
      <c r="C31" s="1060"/>
      <c r="D31" s="1061"/>
      <c r="E31" s="1061"/>
      <c r="F31" s="1061"/>
      <c r="G31" s="1061"/>
      <c r="H31" s="1061"/>
      <c r="I31" s="1061"/>
      <c r="J31" s="1061"/>
      <c r="K31" s="1062"/>
      <c r="L31" s="1062"/>
      <c r="M31" s="1062"/>
      <c r="N31" s="1049"/>
      <c r="O31" s="1050"/>
      <c r="P31" s="1050"/>
      <c r="Q31" s="1050"/>
      <c r="R31" s="1050"/>
      <c r="S31" s="1050"/>
      <c r="T31" s="1050"/>
      <c r="U31" s="1050"/>
      <c r="V31" s="1050"/>
      <c r="W31" s="1043"/>
      <c r="X31" s="1044"/>
      <c r="Y31" s="1033" t="s">
        <v>55</v>
      </c>
      <c r="Z31" s="1034"/>
      <c r="AA31" s="1033" t="s">
        <v>56</v>
      </c>
      <c r="AB31" s="1034"/>
      <c r="AC31" s="1037" t="s">
        <v>204</v>
      </c>
      <c r="AD31" s="1038"/>
      <c r="AE31" s="1216" t="s">
        <v>57</v>
      </c>
      <c r="AF31" s="1216"/>
      <c r="AG31" s="1030" t="s">
        <v>58</v>
      </c>
      <c r="AH31" s="1030"/>
      <c r="AI31" s="1030"/>
      <c r="AJ31" s="1030"/>
      <c r="AK31" s="1030"/>
      <c r="AL31" s="1031"/>
      <c r="AM31" s="750" t="s">
        <v>24</v>
      </c>
      <c r="AN31" s="750"/>
      <c r="AO31" s="750"/>
      <c r="AP31" s="750"/>
      <c r="AQ31" s="750"/>
      <c r="AR31" s="750"/>
      <c r="AS31" s="750" t="s">
        <v>26</v>
      </c>
      <c r="AT31" s="750"/>
      <c r="AU31" s="750"/>
      <c r="AV31" s="750"/>
      <c r="AW31" s="750"/>
      <c r="AX31" s="750"/>
      <c r="AY31" s="450" t="s">
        <v>96</v>
      </c>
      <c r="AZ31" s="1202"/>
      <c r="BA31" s="1202"/>
      <c r="BB31" s="1202"/>
      <c r="BC31" s="1202"/>
      <c r="BD31" s="1202"/>
      <c r="BE31" s="1202" t="s">
        <v>97</v>
      </c>
      <c r="BF31" s="1202"/>
      <c r="BG31" s="1202"/>
      <c r="BH31" s="1202"/>
      <c r="BI31" s="1202"/>
      <c r="BJ31" s="1202"/>
      <c r="BK31" s="787" t="s">
        <v>98</v>
      </c>
      <c r="BL31" s="750"/>
      <c r="BM31" s="750"/>
      <c r="BN31" s="750"/>
      <c r="BO31" s="750"/>
      <c r="BP31" s="750"/>
      <c r="BQ31" s="750" t="s">
        <v>99</v>
      </c>
      <c r="BR31" s="750"/>
      <c r="BS31" s="750"/>
      <c r="BT31" s="750"/>
      <c r="BU31" s="750"/>
      <c r="BV31" s="750"/>
      <c r="BW31" s="448" t="s">
        <v>250</v>
      </c>
      <c r="BX31" s="449"/>
      <c r="BY31" s="449"/>
      <c r="BZ31" s="449"/>
      <c r="CA31" s="449"/>
      <c r="CB31" s="450"/>
      <c r="CC31" s="871" t="s">
        <v>252</v>
      </c>
      <c r="CD31" s="872"/>
      <c r="CE31" s="872"/>
      <c r="CF31" s="872"/>
      <c r="CG31" s="872"/>
      <c r="CH31" s="787"/>
      <c r="CI31" s="3"/>
      <c r="CJ31" s="5"/>
      <c r="CK31" s="5"/>
      <c r="CL31" s="5"/>
      <c r="CM31" s="5"/>
      <c r="CN31" s="5"/>
    </row>
    <row r="32" spans="1:92" s="6" customFormat="1" ht="145.5" customHeight="1" thickBot="1">
      <c r="A32" s="1199"/>
      <c r="B32" s="1200"/>
      <c r="C32" s="489"/>
      <c r="D32" s="1063"/>
      <c r="E32" s="1063"/>
      <c r="F32" s="1063"/>
      <c r="G32" s="1063"/>
      <c r="H32" s="1063"/>
      <c r="I32" s="1063"/>
      <c r="J32" s="1063"/>
      <c r="K32" s="487"/>
      <c r="L32" s="487"/>
      <c r="M32" s="487"/>
      <c r="N32" s="541" t="s">
        <v>112</v>
      </c>
      <c r="O32" s="542"/>
      <c r="P32" s="537" t="s">
        <v>113</v>
      </c>
      <c r="Q32" s="542"/>
      <c r="R32" s="537" t="s">
        <v>114</v>
      </c>
      <c r="S32" s="542"/>
      <c r="T32" s="204" t="s">
        <v>94</v>
      </c>
      <c r="U32" s="456" t="s">
        <v>251</v>
      </c>
      <c r="V32" s="457"/>
      <c r="W32" s="1043"/>
      <c r="X32" s="1044"/>
      <c r="Y32" s="1035"/>
      <c r="Z32" s="1036"/>
      <c r="AA32" s="1035"/>
      <c r="AB32" s="1036"/>
      <c r="AC32" s="1039"/>
      <c r="AD32" s="1040"/>
      <c r="AE32" s="1217"/>
      <c r="AF32" s="1217"/>
      <c r="AG32" s="1004" t="s">
        <v>14</v>
      </c>
      <c r="AH32" s="1004"/>
      <c r="AI32" s="1004" t="s">
        <v>15</v>
      </c>
      <c r="AJ32" s="1004"/>
      <c r="AK32" s="1004" t="s">
        <v>16</v>
      </c>
      <c r="AL32" s="1032"/>
      <c r="AM32" s="765" t="s">
        <v>14</v>
      </c>
      <c r="AN32" s="765"/>
      <c r="AO32" s="765" t="s">
        <v>15</v>
      </c>
      <c r="AP32" s="765"/>
      <c r="AQ32" s="771" t="s">
        <v>246</v>
      </c>
      <c r="AR32" s="771"/>
      <c r="AS32" s="765" t="s">
        <v>14</v>
      </c>
      <c r="AT32" s="765"/>
      <c r="AU32" s="765" t="s">
        <v>15</v>
      </c>
      <c r="AV32" s="765"/>
      <c r="AW32" s="771" t="s">
        <v>246</v>
      </c>
      <c r="AX32" s="771"/>
      <c r="AY32" s="1204" t="s">
        <v>14</v>
      </c>
      <c r="AZ32" s="769"/>
      <c r="BA32" s="769" t="s">
        <v>15</v>
      </c>
      <c r="BB32" s="769"/>
      <c r="BC32" s="453" t="s">
        <v>246</v>
      </c>
      <c r="BD32" s="453"/>
      <c r="BE32" s="769" t="s">
        <v>14</v>
      </c>
      <c r="BF32" s="769"/>
      <c r="BG32" s="769" t="s">
        <v>15</v>
      </c>
      <c r="BH32" s="769"/>
      <c r="BI32" s="453" t="s">
        <v>246</v>
      </c>
      <c r="BJ32" s="453"/>
      <c r="BK32" s="1206" t="s">
        <v>14</v>
      </c>
      <c r="BL32" s="765"/>
      <c r="BM32" s="765" t="s">
        <v>15</v>
      </c>
      <c r="BN32" s="765"/>
      <c r="BO32" s="771" t="s">
        <v>246</v>
      </c>
      <c r="BP32" s="771"/>
      <c r="BQ32" s="765" t="s">
        <v>14</v>
      </c>
      <c r="BR32" s="765"/>
      <c r="BS32" s="765" t="s">
        <v>15</v>
      </c>
      <c r="BT32" s="765"/>
      <c r="BU32" s="771" t="s">
        <v>246</v>
      </c>
      <c r="BV32" s="771"/>
      <c r="BW32" s="451" t="s">
        <v>95</v>
      </c>
      <c r="BX32" s="452"/>
      <c r="BY32" s="451" t="s">
        <v>15</v>
      </c>
      <c r="BZ32" s="452"/>
      <c r="CA32" s="453" t="s">
        <v>246</v>
      </c>
      <c r="CB32" s="453"/>
      <c r="CC32" s="873" t="s">
        <v>95</v>
      </c>
      <c r="CD32" s="874"/>
      <c r="CE32" s="873" t="s">
        <v>15</v>
      </c>
      <c r="CF32" s="874"/>
      <c r="CG32" s="771" t="s">
        <v>246</v>
      </c>
      <c r="CH32" s="771"/>
      <c r="CI32" s="3"/>
      <c r="CJ32" s="5"/>
      <c r="CK32" s="5"/>
      <c r="CL32" s="5"/>
      <c r="CM32" s="5"/>
      <c r="CN32" s="5"/>
    </row>
    <row r="33" spans="1:89" s="6" customFormat="1" ht="40.5" customHeight="1" thickBot="1">
      <c r="A33" s="1276" t="s">
        <v>148</v>
      </c>
      <c r="B33" s="1277"/>
      <c r="C33" s="1064" t="s">
        <v>90</v>
      </c>
      <c r="D33" s="1065"/>
      <c r="E33" s="1065"/>
      <c r="F33" s="1065"/>
      <c r="G33" s="1065"/>
      <c r="H33" s="1065"/>
      <c r="I33" s="1065"/>
      <c r="J33" s="1065"/>
      <c r="K33" s="1066"/>
      <c r="L33" s="1066"/>
      <c r="M33" s="1067"/>
      <c r="N33" s="1055"/>
      <c r="O33" s="1029"/>
      <c r="P33" s="1028"/>
      <c r="Q33" s="1029"/>
      <c r="R33" s="1029"/>
      <c r="S33" s="1029"/>
      <c r="T33" s="205"/>
      <c r="U33" s="458"/>
      <c r="V33" s="459"/>
      <c r="W33" s="1019">
        <f>SUM(W35:X49)</f>
        <v>0</v>
      </c>
      <c r="X33" s="1020"/>
      <c r="Y33" s="1005">
        <f>SUM(Y35:Z49)</f>
        <v>2106</v>
      </c>
      <c r="Z33" s="1006"/>
      <c r="AA33" s="735">
        <f>SUM(AA35:AB49)</f>
        <v>1810</v>
      </c>
      <c r="AB33" s="736"/>
      <c r="AC33" s="1009"/>
      <c r="AD33" s="1010"/>
      <c r="AE33" s="1018">
        <f>SUM(AE35:AF49)</f>
        <v>296</v>
      </c>
      <c r="AF33" s="1018"/>
      <c r="AG33" s="950">
        <f>SUM(AG35:AH49)</f>
        <v>150</v>
      </c>
      <c r="AH33" s="810"/>
      <c r="AI33" s="810">
        <f>SUM(AI35:AJ49)</f>
        <v>146</v>
      </c>
      <c r="AJ33" s="810"/>
      <c r="AK33" s="810">
        <v>0</v>
      </c>
      <c r="AL33" s="856"/>
      <c r="AM33" s="748">
        <f>SUM(AM35:AN49)</f>
        <v>37</v>
      </c>
      <c r="AN33" s="749"/>
      <c r="AO33" s="748">
        <f>SUM(AO35:AP49)</f>
        <v>40</v>
      </c>
      <c r="AP33" s="749"/>
      <c r="AQ33" s="748">
        <f>SUM(AQ35:AR49)</f>
        <v>0</v>
      </c>
      <c r="AR33" s="869"/>
      <c r="AS33" s="1112">
        <f>SUM(AS35:AT49)</f>
        <v>36</v>
      </c>
      <c r="AT33" s="749"/>
      <c r="AU33" s="748">
        <f>SUM(AU35:AV49)</f>
        <v>39</v>
      </c>
      <c r="AV33" s="749"/>
      <c r="AW33" s="748">
        <f>SUM(AW35:AX49)</f>
        <v>0</v>
      </c>
      <c r="AX33" s="772"/>
      <c r="AY33" s="751">
        <f>SUM(AY35:AZ49)</f>
        <v>44</v>
      </c>
      <c r="AZ33" s="752"/>
      <c r="BA33" s="751">
        <f>SUM(BA35:BB49)</f>
        <v>38</v>
      </c>
      <c r="BB33" s="752"/>
      <c r="BC33" s="751">
        <f>SUM(BC35:BD49)</f>
        <v>0</v>
      </c>
      <c r="BD33" s="1110"/>
      <c r="BE33" s="751">
        <f>SUM(BE35:BF49)</f>
        <v>33</v>
      </c>
      <c r="BF33" s="752"/>
      <c r="BG33" s="751">
        <f>SUM(BG35:BH49)</f>
        <v>29</v>
      </c>
      <c r="BH33" s="752"/>
      <c r="BI33" s="751">
        <f>SUM(BI35:BJ49)</f>
        <v>0</v>
      </c>
      <c r="BJ33" s="1110"/>
      <c r="BK33" s="748">
        <f>SUM(BK35:BL49)</f>
        <v>0</v>
      </c>
      <c r="BL33" s="749"/>
      <c r="BM33" s="748">
        <f>SUM(BM35:BN49)</f>
        <v>0</v>
      </c>
      <c r="BN33" s="749"/>
      <c r="BO33" s="748">
        <f>SUM(BO35:BP49)</f>
        <v>0</v>
      </c>
      <c r="BP33" s="869"/>
      <c r="BQ33" s="1112">
        <f>SUM(BQ35:BR49)</f>
        <v>0</v>
      </c>
      <c r="BR33" s="749"/>
      <c r="BS33" s="748">
        <f>SUM(BS35:BT49)</f>
        <v>0</v>
      </c>
      <c r="BT33" s="749"/>
      <c r="BU33" s="748">
        <f>SUM(BU35:BV49)</f>
        <v>0</v>
      </c>
      <c r="BV33" s="869"/>
      <c r="BW33" s="454">
        <f>SUM(BW35:BX49)</f>
        <v>0</v>
      </c>
      <c r="BX33" s="455"/>
      <c r="BY33" s="454">
        <f>SUM(BY35:BZ49)</f>
        <v>0</v>
      </c>
      <c r="BZ33" s="455"/>
      <c r="CA33" s="454">
        <f>SUM(CA35:CB49)</f>
        <v>0</v>
      </c>
      <c r="CB33" s="455"/>
      <c r="CC33" s="1480">
        <f>SUM(CC35:CD49)</f>
        <v>0</v>
      </c>
      <c r="CD33" s="1481"/>
      <c r="CE33" s="1480">
        <f>SUM(CE35:CF49)</f>
        <v>0</v>
      </c>
      <c r="CF33" s="1481"/>
      <c r="CG33" s="1480">
        <f>SUM(CG35:CH49)</f>
        <v>0</v>
      </c>
      <c r="CH33" s="1481"/>
      <c r="CI33" s="5"/>
      <c r="CJ33" s="5"/>
      <c r="CK33" s="5"/>
    </row>
    <row r="34" spans="1:89" s="6" customFormat="1" ht="24" customHeight="1" hidden="1" thickBot="1">
      <c r="A34" s="1278"/>
      <c r="B34" s="1279"/>
      <c r="C34" s="1068"/>
      <c r="D34" s="1069"/>
      <c r="E34" s="1069"/>
      <c r="F34" s="1069"/>
      <c r="G34" s="1069"/>
      <c r="H34" s="1069"/>
      <c r="I34" s="1069"/>
      <c r="J34" s="1069"/>
      <c r="K34" s="1070"/>
      <c r="L34" s="1070"/>
      <c r="M34" s="1071"/>
      <c r="N34" s="1056"/>
      <c r="O34" s="1057"/>
      <c r="P34" s="1056"/>
      <c r="Q34" s="1323"/>
      <c r="R34" s="1324"/>
      <c r="S34" s="1057"/>
      <c r="T34" s="216"/>
      <c r="U34" s="1025"/>
      <c r="V34" s="459"/>
      <c r="W34" s="1021"/>
      <c r="X34" s="1022"/>
      <c r="Y34" s="1007"/>
      <c r="Z34" s="1008"/>
      <c r="AA34" s="737"/>
      <c r="AB34" s="738"/>
      <c r="AC34" s="1011"/>
      <c r="AD34" s="1012"/>
      <c r="AE34" s="999"/>
      <c r="AF34" s="996"/>
      <c r="AG34" s="995"/>
      <c r="AH34" s="996"/>
      <c r="AI34" s="999"/>
      <c r="AJ34" s="1000"/>
      <c r="AK34" s="1001"/>
      <c r="AL34" s="1002"/>
      <c r="AM34" s="759"/>
      <c r="AN34" s="760"/>
      <c r="AO34" s="760"/>
      <c r="AP34" s="760"/>
      <c r="AQ34" s="760"/>
      <c r="AR34" s="1111"/>
      <c r="AS34" s="759"/>
      <c r="AT34" s="760"/>
      <c r="AU34" s="760"/>
      <c r="AV34" s="760"/>
      <c r="AW34" s="760"/>
      <c r="AX34" s="1003"/>
      <c r="AY34" s="761"/>
      <c r="AZ34" s="762"/>
      <c r="BA34" s="762"/>
      <c r="BB34" s="762"/>
      <c r="BC34" s="762"/>
      <c r="BD34" s="994"/>
      <c r="BE34" s="761"/>
      <c r="BF34" s="762"/>
      <c r="BG34" s="762"/>
      <c r="BH34" s="762"/>
      <c r="BI34" s="762"/>
      <c r="BJ34" s="994"/>
      <c r="BK34" s="76"/>
      <c r="BL34" s="77"/>
      <c r="BM34" s="78"/>
      <c r="BN34" s="77"/>
      <c r="BO34" s="78"/>
      <c r="BP34" s="76"/>
      <c r="BQ34" s="79"/>
      <c r="BR34" s="77"/>
      <c r="BS34" s="78"/>
      <c r="BT34" s="77"/>
      <c r="BU34" s="78"/>
      <c r="BV34" s="76"/>
      <c r="BW34" s="202"/>
      <c r="BX34" s="170"/>
      <c r="BY34" s="171"/>
      <c r="BZ34" s="172"/>
      <c r="CA34" s="173"/>
      <c r="CB34" s="174"/>
      <c r="CC34" s="230"/>
      <c r="CD34" s="77"/>
      <c r="CE34" s="231"/>
      <c r="CF34" s="232"/>
      <c r="CG34" s="233"/>
      <c r="CH34" s="234"/>
      <c r="CI34" s="5"/>
      <c r="CJ34" s="5"/>
      <c r="CK34" s="5"/>
    </row>
    <row r="35" spans="1:89" s="58" customFormat="1" ht="30" customHeight="1">
      <c r="A35" s="1280" t="s">
        <v>227</v>
      </c>
      <c r="B35" s="1281"/>
      <c r="C35" s="1051" t="s">
        <v>153</v>
      </c>
      <c r="D35" s="1052"/>
      <c r="E35" s="1052"/>
      <c r="F35" s="1052"/>
      <c r="G35" s="1052"/>
      <c r="H35" s="1052"/>
      <c r="I35" s="1052"/>
      <c r="J35" s="1052"/>
      <c r="K35" s="1053"/>
      <c r="L35" s="1053"/>
      <c r="M35" s="1054"/>
      <c r="N35" s="1058"/>
      <c r="O35" s="1059"/>
      <c r="P35" s="1059" t="s">
        <v>179</v>
      </c>
      <c r="Q35" s="1059"/>
      <c r="R35" s="1059"/>
      <c r="S35" s="1059"/>
      <c r="T35" s="217"/>
      <c r="U35" s="1026"/>
      <c r="V35" s="1027"/>
      <c r="W35" s="1023"/>
      <c r="X35" s="1024"/>
      <c r="Y35" s="971">
        <v>117</v>
      </c>
      <c r="Z35" s="972"/>
      <c r="AA35" s="971">
        <f>Y35-AE35</f>
        <v>101</v>
      </c>
      <c r="AB35" s="972"/>
      <c r="AC35" s="969"/>
      <c r="AD35" s="970"/>
      <c r="AE35" s="973">
        <v>16</v>
      </c>
      <c r="AF35" s="974"/>
      <c r="AG35" s="997">
        <v>8</v>
      </c>
      <c r="AH35" s="998"/>
      <c r="AI35" s="998">
        <v>8</v>
      </c>
      <c r="AJ35" s="998"/>
      <c r="AK35" s="998"/>
      <c r="AL35" s="1013"/>
      <c r="AM35" s="1016">
        <v>2</v>
      </c>
      <c r="AN35" s="1017"/>
      <c r="AO35" s="763">
        <v>2</v>
      </c>
      <c r="AP35" s="763"/>
      <c r="AQ35" s="763"/>
      <c r="AR35" s="863"/>
      <c r="AS35" s="986">
        <v>1</v>
      </c>
      <c r="AT35" s="763"/>
      <c r="AU35" s="763">
        <v>1</v>
      </c>
      <c r="AV35" s="763"/>
      <c r="AW35" s="763"/>
      <c r="AX35" s="1201"/>
      <c r="AY35" s="390">
        <v>5</v>
      </c>
      <c r="AZ35" s="764"/>
      <c r="BA35" s="764">
        <v>5</v>
      </c>
      <c r="BB35" s="764"/>
      <c r="BC35" s="764" t="s">
        <v>135</v>
      </c>
      <c r="BD35" s="859"/>
      <c r="BE35" s="390"/>
      <c r="BF35" s="764"/>
      <c r="BG35" s="764"/>
      <c r="BH35" s="764"/>
      <c r="BI35" s="764"/>
      <c r="BJ35" s="859"/>
      <c r="BK35" s="1283"/>
      <c r="BL35" s="867"/>
      <c r="BM35" s="866"/>
      <c r="BN35" s="867"/>
      <c r="BO35" s="866"/>
      <c r="BP35" s="991"/>
      <c r="BQ35" s="1284"/>
      <c r="BR35" s="867"/>
      <c r="BS35" s="866"/>
      <c r="BT35" s="867"/>
      <c r="BU35" s="866"/>
      <c r="BV35" s="991"/>
      <c r="BW35" s="441"/>
      <c r="BX35" s="442"/>
      <c r="BY35" s="431"/>
      <c r="BZ35" s="430"/>
      <c r="CA35" s="419"/>
      <c r="CB35" s="423"/>
      <c r="CC35" s="1284"/>
      <c r="CD35" s="1475"/>
      <c r="CE35" s="1482"/>
      <c r="CF35" s="1483"/>
      <c r="CG35" s="603"/>
      <c r="CH35" s="870"/>
      <c r="CI35" s="69">
        <f>SUM(AM35:AP35,AS35:AV35,AY35:BB35,BE35:BH35,BK35:BN35,BQ35:BT35,CC35:CF35,BW35:BZ35)</f>
        <v>16</v>
      </c>
      <c r="CJ35" s="69">
        <f>SUM(AM35,AS35,AY35,BE35,BK35,BQ35,CC35,BW35)</f>
        <v>8</v>
      </c>
      <c r="CK35" s="69">
        <f>SUM(AO35,AU35,BA35,BG35,BM35,BS35,CE35,BY35)</f>
        <v>8</v>
      </c>
    </row>
    <row r="36" spans="1:90" s="59" customFormat="1" ht="30" customHeight="1">
      <c r="A36" s="1282" t="s">
        <v>228</v>
      </c>
      <c r="B36" s="462"/>
      <c r="C36" s="1164" t="s">
        <v>154</v>
      </c>
      <c r="D36" s="1135"/>
      <c r="E36" s="1135"/>
      <c r="F36" s="1135"/>
      <c r="G36" s="1135"/>
      <c r="H36" s="1135"/>
      <c r="I36" s="1135"/>
      <c r="J36" s="1135"/>
      <c r="K36" s="1136"/>
      <c r="L36" s="1136"/>
      <c r="M36" s="1165"/>
      <c r="N36" s="1156"/>
      <c r="O36" s="945"/>
      <c r="P36" s="945" t="s">
        <v>180</v>
      </c>
      <c r="Q36" s="945"/>
      <c r="R36" s="945"/>
      <c r="S36" s="945"/>
      <c r="T36" s="206"/>
      <c r="U36" s="461"/>
      <c r="V36" s="462"/>
      <c r="W36" s="1014"/>
      <c r="X36" s="1015"/>
      <c r="Y36" s="928">
        <v>176</v>
      </c>
      <c r="Z36" s="929"/>
      <c r="AA36" s="742">
        <f aca="true" t="shared" si="0" ref="AA36:AA49">Y36-AE36</f>
        <v>150</v>
      </c>
      <c r="AB36" s="743"/>
      <c r="AC36" s="605"/>
      <c r="AD36" s="606"/>
      <c r="AE36" s="726">
        <v>26</v>
      </c>
      <c r="AF36" s="607"/>
      <c r="AG36" s="608">
        <v>13</v>
      </c>
      <c r="AH36" s="609"/>
      <c r="AI36" s="609">
        <v>13</v>
      </c>
      <c r="AJ36" s="609"/>
      <c r="AK36" s="609"/>
      <c r="AL36" s="697"/>
      <c r="AM36" s="982">
        <v>1</v>
      </c>
      <c r="AN36" s="717"/>
      <c r="AO36" s="610">
        <v>1</v>
      </c>
      <c r="AP36" s="610"/>
      <c r="AQ36" s="610"/>
      <c r="AR36" s="597"/>
      <c r="AS36" s="977">
        <v>2</v>
      </c>
      <c r="AT36" s="610"/>
      <c r="AU36" s="610">
        <v>2</v>
      </c>
      <c r="AV36" s="610"/>
      <c r="AW36" s="610"/>
      <c r="AX36" s="611"/>
      <c r="AY36" s="374">
        <v>5</v>
      </c>
      <c r="AZ36" s="596"/>
      <c r="BA36" s="596">
        <v>5</v>
      </c>
      <c r="BB36" s="596"/>
      <c r="BC36" s="596"/>
      <c r="BD36" s="613"/>
      <c r="BE36" s="374">
        <v>5</v>
      </c>
      <c r="BF36" s="596"/>
      <c r="BG36" s="596">
        <v>5</v>
      </c>
      <c r="BH36" s="596"/>
      <c r="BI36" s="596" t="s">
        <v>135</v>
      </c>
      <c r="BJ36" s="613"/>
      <c r="BK36" s="631"/>
      <c r="BL36" s="786"/>
      <c r="BM36" s="603"/>
      <c r="BN36" s="786"/>
      <c r="BO36" s="603"/>
      <c r="BP36" s="784"/>
      <c r="BQ36" s="785"/>
      <c r="BR36" s="786"/>
      <c r="BS36" s="603"/>
      <c r="BT36" s="786"/>
      <c r="BU36" s="603"/>
      <c r="BV36" s="784"/>
      <c r="BW36" s="421"/>
      <c r="BX36" s="422"/>
      <c r="BY36" s="419"/>
      <c r="BZ36" s="422"/>
      <c r="CA36" s="419"/>
      <c r="CB36" s="423"/>
      <c r="CC36" s="785"/>
      <c r="CD36" s="604"/>
      <c r="CE36" s="603"/>
      <c r="CF36" s="604"/>
      <c r="CG36" s="603"/>
      <c r="CH36" s="870"/>
      <c r="CI36" s="69">
        <f aca="true" t="shared" si="1" ref="CI36:CI89">SUM(AM36:AP36,AS36:AV36,AY36:BB36,BE36:BH36,BK36:BN36,BQ36:BT36,CC36:CF36,BW36:BZ36)</f>
        <v>26</v>
      </c>
      <c r="CJ36" s="69">
        <f aca="true" t="shared" si="2" ref="CJ36:CJ89">SUM(AM36,AS36,AY36,BE36,BK36,BQ36,CC36,BW36)</f>
        <v>13</v>
      </c>
      <c r="CK36" s="69">
        <f aca="true" t="shared" si="3" ref="CK36:CK89">SUM(AO36,AU36,BA36,BG36,BM36,BS36,CE36,BY36)</f>
        <v>13</v>
      </c>
      <c r="CL36" s="58"/>
    </row>
    <row r="37" spans="1:90" s="6" customFormat="1" ht="30" customHeight="1">
      <c r="A37" s="1282" t="s">
        <v>229</v>
      </c>
      <c r="B37" s="462"/>
      <c r="C37" s="1134" t="s">
        <v>6</v>
      </c>
      <c r="D37" s="1135"/>
      <c r="E37" s="1135"/>
      <c r="F37" s="1135"/>
      <c r="G37" s="1135"/>
      <c r="H37" s="1135"/>
      <c r="I37" s="1135"/>
      <c r="J37" s="1135"/>
      <c r="K37" s="1136"/>
      <c r="L37" s="1136"/>
      <c r="M37" s="1136"/>
      <c r="N37" s="1156" t="s">
        <v>180</v>
      </c>
      <c r="O37" s="945"/>
      <c r="P37" s="945" t="s">
        <v>180</v>
      </c>
      <c r="Q37" s="945"/>
      <c r="R37" s="945"/>
      <c r="S37" s="945"/>
      <c r="T37" s="206"/>
      <c r="U37" s="461"/>
      <c r="V37" s="462"/>
      <c r="W37" s="1014"/>
      <c r="X37" s="1015"/>
      <c r="Y37" s="928">
        <v>175</v>
      </c>
      <c r="Z37" s="929"/>
      <c r="AA37" s="720">
        <f t="shared" si="0"/>
        <v>149</v>
      </c>
      <c r="AB37" s="739"/>
      <c r="AC37" s="605"/>
      <c r="AD37" s="606"/>
      <c r="AE37" s="726">
        <v>26</v>
      </c>
      <c r="AF37" s="607"/>
      <c r="AG37" s="608">
        <v>13</v>
      </c>
      <c r="AH37" s="609"/>
      <c r="AI37" s="609">
        <v>13</v>
      </c>
      <c r="AJ37" s="609"/>
      <c r="AK37" s="609"/>
      <c r="AL37" s="697"/>
      <c r="AM37" s="977">
        <v>2</v>
      </c>
      <c r="AN37" s="610"/>
      <c r="AO37" s="610">
        <v>2</v>
      </c>
      <c r="AP37" s="610"/>
      <c r="AQ37" s="610"/>
      <c r="AR37" s="597"/>
      <c r="AS37" s="977">
        <v>2</v>
      </c>
      <c r="AT37" s="610"/>
      <c r="AU37" s="717">
        <v>2</v>
      </c>
      <c r="AV37" s="717"/>
      <c r="AW37" s="610" t="s">
        <v>135</v>
      </c>
      <c r="AX37" s="611"/>
      <c r="AY37" s="374">
        <v>5</v>
      </c>
      <c r="AZ37" s="596"/>
      <c r="BA37" s="596">
        <v>5</v>
      </c>
      <c r="BB37" s="596"/>
      <c r="BC37" s="596"/>
      <c r="BD37" s="613"/>
      <c r="BE37" s="374">
        <v>4</v>
      </c>
      <c r="BF37" s="596"/>
      <c r="BG37" s="596">
        <v>4</v>
      </c>
      <c r="BH37" s="596"/>
      <c r="BI37" s="596" t="s">
        <v>135</v>
      </c>
      <c r="BJ37" s="613"/>
      <c r="BK37" s="80"/>
      <c r="BL37" s="81"/>
      <c r="BM37" s="82"/>
      <c r="BN37" s="81"/>
      <c r="BO37" s="82"/>
      <c r="BP37" s="80"/>
      <c r="BQ37" s="83"/>
      <c r="BR37" s="81"/>
      <c r="BS37" s="82"/>
      <c r="BT37" s="81"/>
      <c r="BU37" s="82"/>
      <c r="BV37" s="197"/>
      <c r="BW37" s="421"/>
      <c r="BX37" s="422"/>
      <c r="BY37" s="419"/>
      <c r="BZ37" s="422"/>
      <c r="CA37" s="419"/>
      <c r="CB37" s="423"/>
      <c r="CC37" s="785"/>
      <c r="CD37" s="604"/>
      <c r="CE37" s="603"/>
      <c r="CF37" s="604"/>
      <c r="CG37" s="603"/>
      <c r="CH37" s="870"/>
      <c r="CI37" s="69">
        <f t="shared" si="1"/>
        <v>26</v>
      </c>
      <c r="CJ37" s="69">
        <f t="shared" si="2"/>
        <v>13</v>
      </c>
      <c r="CK37" s="69">
        <f t="shared" si="3"/>
        <v>13</v>
      </c>
      <c r="CL37" s="58"/>
    </row>
    <row r="38" spans="1:90" s="6" customFormat="1" ht="60" customHeight="1">
      <c r="A38" s="1282" t="s">
        <v>230</v>
      </c>
      <c r="B38" s="462"/>
      <c r="C38" s="1134" t="s">
        <v>155</v>
      </c>
      <c r="D38" s="1135"/>
      <c r="E38" s="1135"/>
      <c r="F38" s="1135"/>
      <c r="G38" s="1135"/>
      <c r="H38" s="1135"/>
      <c r="I38" s="1135"/>
      <c r="J38" s="1135"/>
      <c r="K38" s="1136"/>
      <c r="L38" s="1136"/>
      <c r="M38" s="1136"/>
      <c r="N38" s="1156" t="s">
        <v>179</v>
      </c>
      <c r="O38" s="945"/>
      <c r="P38" s="945"/>
      <c r="Q38" s="945"/>
      <c r="R38" s="945"/>
      <c r="S38" s="945"/>
      <c r="T38" s="206"/>
      <c r="U38" s="461"/>
      <c r="V38" s="462"/>
      <c r="W38" s="1014"/>
      <c r="X38" s="1015"/>
      <c r="Y38" s="928">
        <v>357</v>
      </c>
      <c r="Z38" s="929"/>
      <c r="AA38" s="720">
        <f t="shared" si="0"/>
        <v>307</v>
      </c>
      <c r="AB38" s="739"/>
      <c r="AC38" s="605"/>
      <c r="AD38" s="606"/>
      <c r="AE38" s="726">
        <v>50</v>
      </c>
      <c r="AF38" s="607"/>
      <c r="AG38" s="608">
        <v>25</v>
      </c>
      <c r="AH38" s="609"/>
      <c r="AI38" s="609">
        <v>25</v>
      </c>
      <c r="AJ38" s="609"/>
      <c r="AK38" s="609"/>
      <c r="AL38" s="697"/>
      <c r="AM38" s="977">
        <v>13</v>
      </c>
      <c r="AN38" s="610"/>
      <c r="AO38" s="610">
        <v>13</v>
      </c>
      <c r="AP38" s="610"/>
      <c r="AQ38" s="610"/>
      <c r="AR38" s="597"/>
      <c r="AS38" s="977">
        <v>12</v>
      </c>
      <c r="AT38" s="610"/>
      <c r="AU38" s="610">
        <v>12</v>
      </c>
      <c r="AV38" s="610"/>
      <c r="AW38" s="610" t="s">
        <v>135</v>
      </c>
      <c r="AX38" s="611"/>
      <c r="AY38" s="374"/>
      <c r="AZ38" s="596"/>
      <c r="BA38" s="596"/>
      <c r="BB38" s="596"/>
      <c r="BC38" s="596"/>
      <c r="BD38" s="613"/>
      <c r="BE38" s="374"/>
      <c r="BF38" s="596"/>
      <c r="BG38" s="596"/>
      <c r="BH38" s="596"/>
      <c r="BI38" s="596"/>
      <c r="BJ38" s="613"/>
      <c r="BK38" s="80"/>
      <c r="BL38" s="81"/>
      <c r="BM38" s="82"/>
      <c r="BN38" s="81"/>
      <c r="BO38" s="82"/>
      <c r="BP38" s="80"/>
      <c r="BQ38" s="83"/>
      <c r="BR38" s="81"/>
      <c r="BS38" s="82"/>
      <c r="BT38" s="81"/>
      <c r="BU38" s="82"/>
      <c r="BV38" s="197"/>
      <c r="BW38" s="421"/>
      <c r="BX38" s="422"/>
      <c r="BY38" s="419"/>
      <c r="BZ38" s="422"/>
      <c r="CA38" s="419"/>
      <c r="CB38" s="423"/>
      <c r="CC38" s="785"/>
      <c r="CD38" s="604"/>
      <c r="CE38" s="603"/>
      <c r="CF38" s="604"/>
      <c r="CG38" s="603"/>
      <c r="CH38" s="870"/>
      <c r="CI38" s="69">
        <f t="shared" si="1"/>
        <v>50</v>
      </c>
      <c r="CJ38" s="69">
        <f t="shared" si="2"/>
        <v>25</v>
      </c>
      <c r="CK38" s="69">
        <f t="shared" si="3"/>
        <v>25</v>
      </c>
      <c r="CL38" s="58"/>
    </row>
    <row r="39" spans="1:90" s="6" customFormat="1" ht="30" customHeight="1">
      <c r="A39" s="1282" t="s">
        <v>231</v>
      </c>
      <c r="B39" s="462"/>
      <c r="C39" s="1134" t="s">
        <v>20</v>
      </c>
      <c r="D39" s="1135"/>
      <c r="E39" s="1135"/>
      <c r="F39" s="1135"/>
      <c r="G39" s="1135"/>
      <c r="H39" s="1135"/>
      <c r="I39" s="1135"/>
      <c r="J39" s="1135"/>
      <c r="K39" s="1136"/>
      <c r="L39" s="1136"/>
      <c r="M39" s="1136"/>
      <c r="N39" s="1156"/>
      <c r="O39" s="945"/>
      <c r="P39" s="945" t="s">
        <v>180</v>
      </c>
      <c r="Q39" s="945"/>
      <c r="R39" s="945"/>
      <c r="S39" s="945"/>
      <c r="T39" s="206"/>
      <c r="U39" s="461"/>
      <c r="V39" s="462"/>
      <c r="W39" s="1014"/>
      <c r="X39" s="1015"/>
      <c r="Y39" s="928">
        <v>176</v>
      </c>
      <c r="Z39" s="929"/>
      <c r="AA39" s="720">
        <f t="shared" si="0"/>
        <v>150</v>
      </c>
      <c r="AB39" s="739"/>
      <c r="AC39" s="605"/>
      <c r="AD39" s="606"/>
      <c r="AE39" s="726">
        <v>26</v>
      </c>
      <c r="AF39" s="607"/>
      <c r="AG39" s="608">
        <v>13</v>
      </c>
      <c r="AH39" s="609"/>
      <c r="AI39" s="609">
        <v>13</v>
      </c>
      <c r="AJ39" s="609"/>
      <c r="AK39" s="609"/>
      <c r="AL39" s="697"/>
      <c r="AM39" s="977">
        <v>2</v>
      </c>
      <c r="AN39" s="610"/>
      <c r="AO39" s="610">
        <v>2</v>
      </c>
      <c r="AP39" s="610"/>
      <c r="AQ39" s="610"/>
      <c r="AR39" s="597"/>
      <c r="AS39" s="982">
        <v>1</v>
      </c>
      <c r="AT39" s="717"/>
      <c r="AU39" s="717">
        <v>1</v>
      </c>
      <c r="AV39" s="717"/>
      <c r="AW39" s="610"/>
      <c r="AX39" s="611"/>
      <c r="AY39" s="374">
        <v>6</v>
      </c>
      <c r="AZ39" s="596"/>
      <c r="BA39" s="596">
        <v>6</v>
      </c>
      <c r="BB39" s="596"/>
      <c r="BC39" s="596"/>
      <c r="BD39" s="613"/>
      <c r="BE39" s="374">
        <v>4</v>
      </c>
      <c r="BF39" s="596"/>
      <c r="BG39" s="596">
        <v>4</v>
      </c>
      <c r="BH39" s="596"/>
      <c r="BI39" s="596" t="s">
        <v>135</v>
      </c>
      <c r="BJ39" s="613"/>
      <c r="BK39" s="80"/>
      <c r="BL39" s="81"/>
      <c r="BM39" s="82"/>
      <c r="BN39" s="81"/>
      <c r="BO39" s="82"/>
      <c r="BP39" s="80"/>
      <c r="BQ39" s="83"/>
      <c r="BR39" s="81"/>
      <c r="BS39" s="82"/>
      <c r="BT39" s="81"/>
      <c r="BU39" s="82"/>
      <c r="BV39" s="197"/>
      <c r="BW39" s="421"/>
      <c r="BX39" s="422"/>
      <c r="BY39" s="419"/>
      <c r="BZ39" s="422"/>
      <c r="CA39" s="419"/>
      <c r="CB39" s="423"/>
      <c r="CC39" s="785"/>
      <c r="CD39" s="604"/>
      <c r="CE39" s="603"/>
      <c r="CF39" s="604"/>
      <c r="CG39" s="603"/>
      <c r="CH39" s="870"/>
      <c r="CI39" s="69">
        <f t="shared" si="1"/>
        <v>26</v>
      </c>
      <c r="CJ39" s="69">
        <f t="shared" si="2"/>
        <v>13</v>
      </c>
      <c r="CK39" s="69">
        <f t="shared" si="3"/>
        <v>13</v>
      </c>
      <c r="CL39" s="58"/>
    </row>
    <row r="40" spans="1:90" s="6" customFormat="1" ht="30" customHeight="1">
      <c r="A40" s="1282" t="s">
        <v>232</v>
      </c>
      <c r="B40" s="462"/>
      <c r="C40" s="1134" t="s">
        <v>7</v>
      </c>
      <c r="D40" s="1135"/>
      <c r="E40" s="1135"/>
      <c r="F40" s="1135"/>
      <c r="G40" s="1135"/>
      <c r="H40" s="1135"/>
      <c r="I40" s="1135"/>
      <c r="J40" s="1135"/>
      <c r="K40" s="1136"/>
      <c r="L40" s="1136"/>
      <c r="M40" s="1136"/>
      <c r="N40" s="1156" t="s">
        <v>180</v>
      </c>
      <c r="O40" s="945"/>
      <c r="P40" s="945" t="s">
        <v>180</v>
      </c>
      <c r="Q40" s="945"/>
      <c r="R40" s="945"/>
      <c r="S40" s="945"/>
      <c r="T40" s="206"/>
      <c r="U40" s="461"/>
      <c r="V40" s="462"/>
      <c r="W40" s="1014"/>
      <c r="X40" s="1015"/>
      <c r="Y40" s="928">
        <v>175</v>
      </c>
      <c r="Z40" s="929"/>
      <c r="AA40" s="720">
        <f t="shared" si="0"/>
        <v>171</v>
      </c>
      <c r="AB40" s="739"/>
      <c r="AC40" s="605"/>
      <c r="AD40" s="606"/>
      <c r="AE40" s="726">
        <v>4</v>
      </c>
      <c r="AF40" s="607"/>
      <c r="AG40" s="608">
        <v>4</v>
      </c>
      <c r="AH40" s="609"/>
      <c r="AI40" s="609"/>
      <c r="AJ40" s="609"/>
      <c r="AK40" s="609"/>
      <c r="AL40" s="697"/>
      <c r="AM40" s="977">
        <v>1</v>
      </c>
      <c r="AN40" s="610"/>
      <c r="AO40" s="610"/>
      <c r="AP40" s="610"/>
      <c r="AQ40" s="610"/>
      <c r="AR40" s="597"/>
      <c r="AS40" s="982"/>
      <c r="AT40" s="717"/>
      <c r="AU40" s="717"/>
      <c r="AV40" s="717"/>
      <c r="AW40" s="610" t="s">
        <v>135</v>
      </c>
      <c r="AX40" s="611"/>
      <c r="AY40" s="374">
        <v>2</v>
      </c>
      <c r="AZ40" s="596"/>
      <c r="BA40" s="596"/>
      <c r="BB40" s="596"/>
      <c r="BC40" s="596"/>
      <c r="BD40" s="613"/>
      <c r="BE40" s="374">
        <v>1</v>
      </c>
      <c r="BF40" s="596"/>
      <c r="BG40" s="596"/>
      <c r="BH40" s="596"/>
      <c r="BI40" s="596" t="s">
        <v>135</v>
      </c>
      <c r="BJ40" s="613"/>
      <c r="BK40" s="80"/>
      <c r="BL40" s="81"/>
      <c r="BM40" s="82"/>
      <c r="BN40" s="81"/>
      <c r="BO40" s="82"/>
      <c r="BP40" s="80"/>
      <c r="BQ40" s="83"/>
      <c r="BR40" s="81"/>
      <c r="BS40" s="82"/>
      <c r="BT40" s="81"/>
      <c r="BU40" s="82"/>
      <c r="BV40" s="197"/>
      <c r="BW40" s="421"/>
      <c r="BX40" s="422"/>
      <c r="BY40" s="419"/>
      <c r="BZ40" s="422"/>
      <c r="CA40" s="419"/>
      <c r="CB40" s="423"/>
      <c r="CC40" s="785"/>
      <c r="CD40" s="604"/>
      <c r="CE40" s="603"/>
      <c r="CF40" s="604"/>
      <c r="CG40" s="603"/>
      <c r="CH40" s="870"/>
      <c r="CI40" s="69">
        <f t="shared" si="1"/>
        <v>4</v>
      </c>
      <c r="CJ40" s="69">
        <f t="shared" si="2"/>
        <v>4</v>
      </c>
      <c r="CK40" s="69">
        <f t="shared" si="3"/>
        <v>0</v>
      </c>
      <c r="CL40" s="58"/>
    </row>
    <row r="41" spans="1:90" s="6" customFormat="1" ht="30" customHeight="1">
      <c r="A41" s="1282" t="s">
        <v>233</v>
      </c>
      <c r="B41" s="462"/>
      <c r="C41" s="1134" t="s">
        <v>91</v>
      </c>
      <c r="D41" s="1135"/>
      <c r="E41" s="1135"/>
      <c r="F41" s="1135"/>
      <c r="G41" s="1135"/>
      <c r="H41" s="1135"/>
      <c r="I41" s="1135"/>
      <c r="J41" s="1135"/>
      <c r="K41" s="1136"/>
      <c r="L41" s="1136"/>
      <c r="M41" s="1136"/>
      <c r="N41" s="1156" t="s">
        <v>180</v>
      </c>
      <c r="O41" s="945"/>
      <c r="P41" s="945"/>
      <c r="Q41" s="945"/>
      <c r="R41" s="945"/>
      <c r="S41" s="945"/>
      <c r="T41" s="206"/>
      <c r="U41" s="461"/>
      <c r="V41" s="462"/>
      <c r="W41" s="1014"/>
      <c r="X41" s="1015"/>
      <c r="Y41" s="928">
        <v>105</v>
      </c>
      <c r="Z41" s="929"/>
      <c r="AA41" s="720">
        <f t="shared" si="0"/>
        <v>89</v>
      </c>
      <c r="AB41" s="739"/>
      <c r="AC41" s="605"/>
      <c r="AD41" s="606"/>
      <c r="AE41" s="726">
        <v>16</v>
      </c>
      <c r="AF41" s="607"/>
      <c r="AG41" s="608">
        <v>8</v>
      </c>
      <c r="AH41" s="609"/>
      <c r="AI41" s="609">
        <v>8</v>
      </c>
      <c r="AJ41" s="609"/>
      <c r="AK41" s="609"/>
      <c r="AL41" s="697"/>
      <c r="AM41" s="982">
        <v>4</v>
      </c>
      <c r="AN41" s="717"/>
      <c r="AO41" s="610">
        <v>4</v>
      </c>
      <c r="AP41" s="610"/>
      <c r="AQ41" s="610"/>
      <c r="AR41" s="597"/>
      <c r="AS41" s="977">
        <v>4</v>
      </c>
      <c r="AT41" s="610"/>
      <c r="AU41" s="610">
        <v>4</v>
      </c>
      <c r="AV41" s="610"/>
      <c r="AW41" s="610" t="s">
        <v>135</v>
      </c>
      <c r="AX41" s="611"/>
      <c r="AY41" s="374"/>
      <c r="AZ41" s="596"/>
      <c r="BA41" s="596"/>
      <c r="BB41" s="596"/>
      <c r="BC41" s="596"/>
      <c r="BD41" s="613"/>
      <c r="BE41" s="374"/>
      <c r="BF41" s="596"/>
      <c r="BG41" s="596"/>
      <c r="BH41" s="596"/>
      <c r="BI41" s="596"/>
      <c r="BJ41" s="613"/>
      <c r="BK41" s="80"/>
      <c r="BL41" s="81"/>
      <c r="BM41" s="82"/>
      <c r="BN41" s="81"/>
      <c r="BO41" s="82"/>
      <c r="BP41" s="80"/>
      <c r="BQ41" s="83"/>
      <c r="BR41" s="81"/>
      <c r="BS41" s="82"/>
      <c r="BT41" s="81"/>
      <c r="BU41" s="82"/>
      <c r="BV41" s="197"/>
      <c r="BW41" s="421"/>
      <c r="BX41" s="422"/>
      <c r="BY41" s="419"/>
      <c r="BZ41" s="422"/>
      <c r="CA41" s="419"/>
      <c r="CB41" s="423"/>
      <c r="CC41" s="785"/>
      <c r="CD41" s="604"/>
      <c r="CE41" s="603"/>
      <c r="CF41" s="604"/>
      <c r="CG41" s="603"/>
      <c r="CH41" s="870"/>
      <c r="CI41" s="69">
        <f t="shared" si="1"/>
        <v>16</v>
      </c>
      <c r="CJ41" s="69">
        <f t="shared" si="2"/>
        <v>8</v>
      </c>
      <c r="CK41" s="69">
        <f t="shared" si="3"/>
        <v>8</v>
      </c>
      <c r="CL41" s="58"/>
    </row>
    <row r="42" spans="1:90" s="6" customFormat="1" ht="30" customHeight="1">
      <c r="A42" s="1282" t="s">
        <v>234</v>
      </c>
      <c r="B42" s="462"/>
      <c r="C42" s="1134" t="s">
        <v>149</v>
      </c>
      <c r="D42" s="1135"/>
      <c r="E42" s="1135"/>
      <c r="F42" s="1135"/>
      <c r="G42" s="1135"/>
      <c r="H42" s="1135"/>
      <c r="I42" s="1135"/>
      <c r="J42" s="1135"/>
      <c r="K42" s="1136"/>
      <c r="L42" s="1136"/>
      <c r="M42" s="1136"/>
      <c r="N42" s="1156"/>
      <c r="O42" s="945"/>
      <c r="P42" s="945" t="s">
        <v>180</v>
      </c>
      <c r="Q42" s="945"/>
      <c r="R42" s="945" t="s">
        <v>180</v>
      </c>
      <c r="S42" s="945"/>
      <c r="T42" s="206"/>
      <c r="U42" s="461"/>
      <c r="V42" s="462"/>
      <c r="W42" s="1014"/>
      <c r="X42" s="1015"/>
      <c r="Y42" s="928">
        <v>150</v>
      </c>
      <c r="Z42" s="929"/>
      <c r="AA42" s="720">
        <f t="shared" si="0"/>
        <v>126</v>
      </c>
      <c r="AB42" s="739"/>
      <c r="AC42" s="605"/>
      <c r="AD42" s="606"/>
      <c r="AE42" s="726">
        <v>24</v>
      </c>
      <c r="AF42" s="607"/>
      <c r="AG42" s="608">
        <v>16</v>
      </c>
      <c r="AH42" s="609"/>
      <c r="AI42" s="609">
        <v>8</v>
      </c>
      <c r="AJ42" s="609"/>
      <c r="AK42" s="609"/>
      <c r="AL42" s="697"/>
      <c r="AM42" s="977"/>
      <c r="AN42" s="610"/>
      <c r="AO42" s="610"/>
      <c r="AP42" s="610"/>
      <c r="AQ42" s="610"/>
      <c r="AR42" s="597"/>
      <c r="AS42" s="977">
        <v>2</v>
      </c>
      <c r="AT42" s="610"/>
      <c r="AU42" s="610">
        <v>1</v>
      </c>
      <c r="AV42" s="610"/>
      <c r="AW42" s="610"/>
      <c r="AX42" s="611"/>
      <c r="AY42" s="374">
        <v>8</v>
      </c>
      <c r="AZ42" s="596"/>
      <c r="BA42" s="596">
        <v>4</v>
      </c>
      <c r="BB42" s="596"/>
      <c r="BC42" s="596" t="s">
        <v>135</v>
      </c>
      <c r="BD42" s="613"/>
      <c r="BE42" s="374">
        <v>6</v>
      </c>
      <c r="BF42" s="596"/>
      <c r="BG42" s="596">
        <v>3</v>
      </c>
      <c r="BH42" s="596"/>
      <c r="BI42" s="596"/>
      <c r="BJ42" s="613"/>
      <c r="BK42" s="80"/>
      <c r="BL42" s="81"/>
      <c r="BM42" s="82"/>
      <c r="BN42" s="81"/>
      <c r="BO42" s="597" t="s">
        <v>135</v>
      </c>
      <c r="BP42" s="788"/>
      <c r="BQ42" s="83"/>
      <c r="BR42" s="81"/>
      <c r="BS42" s="82"/>
      <c r="BT42" s="81"/>
      <c r="BU42" s="82"/>
      <c r="BV42" s="197"/>
      <c r="BW42" s="421"/>
      <c r="BX42" s="422"/>
      <c r="BY42" s="419"/>
      <c r="BZ42" s="422"/>
      <c r="CA42" s="419"/>
      <c r="CB42" s="423"/>
      <c r="CC42" s="785"/>
      <c r="CD42" s="604"/>
      <c r="CE42" s="603"/>
      <c r="CF42" s="604"/>
      <c r="CG42" s="603"/>
      <c r="CH42" s="870"/>
      <c r="CI42" s="69">
        <f t="shared" si="1"/>
        <v>24</v>
      </c>
      <c r="CJ42" s="69">
        <f t="shared" si="2"/>
        <v>16</v>
      </c>
      <c r="CK42" s="69">
        <f t="shared" si="3"/>
        <v>8</v>
      </c>
      <c r="CL42" s="58"/>
    </row>
    <row r="43" spans="1:90" s="6" customFormat="1" ht="30" customHeight="1">
      <c r="A43" s="1282" t="s">
        <v>235</v>
      </c>
      <c r="B43" s="462"/>
      <c r="C43" s="1143" t="s">
        <v>21</v>
      </c>
      <c r="D43" s="1144"/>
      <c r="E43" s="1144"/>
      <c r="F43" s="1144"/>
      <c r="G43" s="1144"/>
      <c r="H43" s="1144"/>
      <c r="I43" s="1144"/>
      <c r="J43" s="1144"/>
      <c r="K43" s="1145"/>
      <c r="L43" s="1145"/>
      <c r="M43" s="1145"/>
      <c r="N43" s="1163" t="s">
        <v>205</v>
      </c>
      <c r="O43" s="1159"/>
      <c r="P43" s="1159"/>
      <c r="Q43" s="1159"/>
      <c r="R43" s="1159"/>
      <c r="S43" s="1159"/>
      <c r="T43" s="206"/>
      <c r="U43" s="461"/>
      <c r="V43" s="462"/>
      <c r="W43" s="1285"/>
      <c r="X43" s="1286"/>
      <c r="Y43" s="928">
        <v>182</v>
      </c>
      <c r="Z43" s="929"/>
      <c r="AA43" s="720">
        <f t="shared" si="0"/>
        <v>156</v>
      </c>
      <c r="AB43" s="739"/>
      <c r="AC43" s="965"/>
      <c r="AD43" s="966"/>
      <c r="AE43" s="975">
        <v>26</v>
      </c>
      <c r="AF43" s="819"/>
      <c r="AG43" s="978">
        <v>9</v>
      </c>
      <c r="AH43" s="979"/>
      <c r="AI43" s="979">
        <v>17</v>
      </c>
      <c r="AJ43" s="980"/>
      <c r="AK43" s="979"/>
      <c r="AL43" s="981"/>
      <c r="AM43" s="983">
        <v>5</v>
      </c>
      <c r="AN43" s="984"/>
      <c r="AO43" s="690">
        <v>9</v>
      </c>
      <c r="AP43" s="690"/>
      <c r="AQ43" s="690" t="s">
        <v>135</v>
      </c>
      <c r="AR43" s="976"/>
      <c r="AS43" s="983">
        <v>4</v>
      </c>
      <c r="AT43" s="984"/>
      <c r="AU43" s="690">
        <v>8</v>
      </c>
      <c r="AV43" s="690"/>
      <c r="AW43" s="690" t="s">
        <v>135</v>
      </c>
      <c r="AX43" s="985"/>
      <c r="AY43" s="1102"/>
      <c r="AZ43" s="614"/>
      <c r="BA43" s="614"/>
      <c r="BB43" s="614"/>
      <c r="BC43" s="614"/>
      <c r="BD43" s="615"/>
      <c r="BE43" s="1102"/>
      <c r="BF43" s="614"/>
      <c r="BG43" s="614"/>
      <c r="BH43" s="614"/>
      <c r="BI43" s="614"/>
      <c r="BJ43" s="615"/>
      <c r="BK43" s="85"/>
      <c r="BL43" s="86"/>
      <c r="BM43" s="87"/>
      <c r="BN43" s="86"/>
      <c r="BO43" s="87"/>
      <c r="BP43" s="85"/>
      <c r="BQ43" s="88"/>
      <c r="BR43" s="86"/>
      <c r="BS43" s="87"/>
      <c r="BT43" s="86"/>
      <c r="BU43" s="87"/>
      <c r="BV43" s="85"/>
      <c r="BW43" s="421"/>
      <c r="BX43" s="422"/>
      <c r="BY43" s="419"/>
      <c r="BZ43" s="422"/>
      <c r="CA43" s="419"/>
      <c r="CB43" s="423"/>
      <c r="CC43" s="785"/>
      <c r="CD43" s="604"/>
      <c r="CE43" s="603"/>
      <c r="CF43" s="604"/>
      <c r="CG43" s="603"/>
      <c r="CH43" s="870"/>
      <c r="CI43" s="69">
        <f t="shared" si="1"/>
        <v>26</v>
      </c>
      <c r="CJ43" s="69">
        <f t="shared" si="2"/>
        <v>9</v>
      </c>
      <c r="CK43" s="69">
        <f t="shared" si="3"/>
        <v>17</v>
      </c>
      <c r="CL43" s="58"/>
    </row>
    <row r="44" spans="1:90" s="6" customFormat="1" ht="30" customHeight="1">
      <c r="A44" s="1282" t="s">
        <v>236</v>
      </c>
      <c r="B44" s="462"/>
      <c r="C44" s="1143" t="s">
        <v>156</v>
      </c>
      <c r="D44" s="1144"/>
      <c r="E44" s="1144"/>
      <c r="F44" s="1144"/>
      <c r="G44" s="1144"/>
      <c r="H44" s="1144"/>
      <c r="I44" s="1144"/>
      <c r="J44" s="1144"/>
      <c r="K44" s="1145"/>
      <c r="L44" s="1145"/>
      <c r="M44" s="1145"/>
      <c r="N44" s="1163" t="s">
        <v>180</v>
      </c>
      <c r="O44" s="1159"/>
      <c r="P44" s="1159"/>
      <c r="Q44" s="1159"/>
      <c r="R44" s="1159"/>
      <c r="S44" s="1159"/>
      <c r="T44" s="206"/>
      <c r="U44" s="461"/>
      <c r="V44" s="462"/>
      <c r="W44" s="1285"/>
      <c r="X44" s="1286"/>
      <c r="Y44" s="928">
        <v>52</v>
      </c>
      <c r="Z44" s="929"/>
      <c r="AA44" s="720">
        <f t="shared" si="0"/>
        <v>42</v>
      </c>
      <c r="AB44" s="739"/>
      <c r="AC44" s="965"/>
      <c r="AD44" s="966"/>
      <c r="AE44" s="975">
        <v>10</v>
      </c>
      <c r="AF44" s="819"/>
      <c r="AG44" s="978">
        <v>5</v>
      </c>
      <c r="AH44" s="979"/>
      <c r="AI44" s="979">
        <v>5</v>
      </c>
      <c r="AJ44" s="980"/>
      <c r="AK44" s="979"/>
      <c r="AL44" s="981"/>
      <c r="AM44" s="983">
        <v>3</v>
      </c>
      <c r="AN44" s="984"/>
      <c r="AO44" s="690">
        <v>3</v>
      </c>
      <c r="AP44" s="690"/>
      <c r="AQ44" s="690"/>
      <c r="AR44" s="976"/>
      <c r="AS44" s="983">
        <v>2</v>
      </c>
      <c r="AT44" s="984"/>
      <c r="AU44" s="690">
        <v>2</v>
      </c>
      <c r="AV44" s="690"/>
      <c r="AW44" s="690" t="s">
        <v>135</v>
      </c>
      <c r="AX44" s="985"/>
      <c r="AY44" s="1102"/>
      <c r="AZ44" s="614"/>
      <c r="BA44" s="614"/>
      <c r="BB44" s="614"/>
      <c r="BC44" s="614"/>
      <c r="BD44" s="615"/>
      <c r="BE44" s="1102"/>
      <c r="BF44" s="614"/>
      <c r="BG44" s="614"/>
      <c r="BH44" s="614"/>
      <c r="BI44" s="614"/>
      <c r="BJ44" s="615"/>
      <c r="BK44" s="85"/>
      <c r="BL44" s="86"/>
      <c r="BM44" s="87"/>
      <c r="BN44" s="86"/>
      <c r="BO44" s="87"/>
      <c r="BP44" s="85"/>
      <c r="BQ44" s="88"/>
      <c r="BR44" s="86"/>
      <c r="BS44" s="87"/>
      <c r="BT44" s="86"/>
      <c r="BU44" s="87"/>
      <c r="BV44" s="85"/>
      <c r="BW44" s="421"/>
      <c r="BX44" s="422"/>
      <c r="BY44" s="419"/>
      <c r="BZ44" s="422"/>
      <c r="CA44" s="419"/>
      <c r="CB44" s="423"/>
      <c r="CC44" s="785"/>
      <c r="CD44" s="604"/>
      <c r="CE44" s="603"/>
      <c r="CF44" s="604"/>
      <c r="CG44" s="603"/>
      <c r="CH44" s="870"/>
      <c r="CI44" s="69">
        <f t="shared" si="1"/>
        <v>10</v>
      </c>
      <c r="CJ44" s="69">
        <f t="shared" si="2"/>
        <v>5</v>
      </c>
      <c r="CK44" s="69">
        <f t="shared" si="3"/>
        <v>5</v>
      </c>
      <c r="CL44" s="58"/>
    </row>
    <row r="45" spans="1:90" s="6" customFormat="1" ht="30" customHeight="1">
      <c r="A45" s="1282" t="s">
        <v>237</v>
      </c>
      <c r="B45" s="462"/>
      <c r="C45" s="1134" t="s">
        <v>22</v>
      </c>
      <c r="D45" s="1135"/>
      <c r="E45" s="1135"/>
      <c r="F45" s="1135"/>
      <c r="G45" s="1135"/>
      <c r="H45" s="1135"/>
      <c r="I45" s="1135"/>
      <c r="J45" s="1135"/>
      <c r="K45" s="1136"/>
      <c r="L45" s="1136"/>
      <c r="M45" s="1136"/>
      <c r="N45" s="1156"/>
      <c r="O45" s="945"/>
      <c r="P45" s="945" t="s">
        <v>180</v>
      </c>
      <c r="Q45" s="945"/>
      <c r="R45" s="1467"/>
      <c r="S45" s="945"/>
      <c r="T45" s="206"/>
      <c r="U45" s="461"/>
      <c r="V45" s="462"/>
      <c r="W45" s="1014"/>
      <c r="X45" s="1015"/>
      <c r="Y45" s="928">
        <v>117</v>
      </c>
      <c r="Z45" s="929"/>
      <c r="AA45" s="720">
        <f t="shared" si="0"/>
        <v>99</v>
      </c>
      <c r="AB45" s="739"/>
      <c r="AC45" s="605"/>
      <c r="AD45" s="606"/>
      <c r="AE45" s="726">
        <v>18</v>
      </c>
      <c r="AF45" s="607"/>
      <c r="AG45" s="608">
        <v>9</v>
      </c>
      <c r="AH45" s="609"/>
      <c r="AI45" s="609">
        <v>9</v>
      </c>
      <c r="AJ45" s="609"/>
      <c r="AK45" s="609"/>
      <c r="AL45" s="697"/>
      <c r="AM45" s="977">
        <v>1</v>
      </c>
      <c r="AN45" s="610"/>
      <c r="AO45" s="610">
        <v>1</v>
      </c>
      <c r="AP45" s="610"/>
      <c r="AQ45" s="610"/>
      <c r="AR45" s="597"/>
      <c r="AS45" s="982">
        <v>1</v>
      </c>
      <c r="AT45" s="717"/>
      <c r="AU45" s="610">
        <v>1</v>
      </c>
      <c r="AV45" s="610"/>
      <c r="AW45" s="610"/>
      <c r="AX45" s="611"/>
      <c r="AY45" s="374">
        <v>3</v>
      </c>
      <c r="AZ45" s="596"/>
      <c r="BA45" s="596">
        <v>3</v>
      </c>
      <c r="BB45" s="596"/>
      <c r="BC45" s="596"/>
      <c r="BD45" s="613"/>
      <c r="BE45" s="374">
        <v>4</v>
      </c>
      <c r="BF45" s="596"/>
      <c r="BG45" s="596">
        <v>4</v>
      </c>
      <c r="BH45" s="596"/>
      <c r="BI45" s="596" t="s">
        <v>135</v>
      </c>
      <c r="BJ45" s="613"/>
      <c r="BK45" s="80"/>
      <c r="BL45" s="81"/>
      <c r="BM45" s="82"/>
      <c r="BN45" s="81"/>
      <c r="BO45" s="82"/>
      <c r="BP45" s="80"/>
      <c r="BQ45" s="83"/>
      <c r="BR45" s="81"/>
      <c r="BS45" s="82"/>
      <c r="BT45" s="81"/>
      <c r="BU45" s="82"/>
      <c r="BV45" s="197"/>
      <c r="BW45" s="421"/>
      <c r="BX45" s="422"/>
      <c r="BY45" s="419"/>
      <c r="BZ45" s="422"/>
      <c r="CA45" s="419"/>
      <c r="CB45" s="423"/>
      <c r="CC45" s="785"/>
      <c r="CD45" s="604"/>
      <c r="CE45" s="603"/>
      <c r="CF45" s="604"/>
      <c r="CG45" s="603"/>
      <c r="CH45" s="870"/>
      <c r="CI45" s="69">
        <f t="shared" si="1"/>
        <v>18</v>
      </c>
      <c r="CJ45" s="69">
        <f t="shared" si="2"/>
        <v>9</v>
      </c>
      <c r="CK45" s="69">
        <f t="shared" si="3"/>
        <v>9</v>
      </c>
      <c r="CL45" s="58"/>
    </row>
    <row r="46" spans="1:90" s="6" customFormat="1" ht="51" customHeight="1">
      <c r="A46" s="1282" t="s">
        <v>157</v>
      </c>
      <c r="B46" s="462"/>
      <c r="C46" s="1134" t="s">
        <v>158</v>
      </c>
      <c r="D46" s="1135"/>
      <c r="E46" s="1135"/>
      <c r="F46" s="1135"/>
      <c r="G46" s="1135"/>
      <c r="H46" s="1135"/>
      <c r="I46" s="1135"/>
      <c r="J46" s="1135"/>
      <c r="K46" s="1136"/>
      <c r="L46" s="1136"/>
      <c r="M46" s="1136"/>
      <c r="N46" s="1156" t="s">
        <v>180</v>
      </c>
      <c r="O46" s="945"/>
      <c r="P46" s="945" t="s">
        <v>180</v>
      </c>
      <c r="Q46" s="945"/>
      <c r="R46" s="945"/>
      <c r="S46" s="945"/>
      <c r="T46" s="206"/>
      <c r="U46" s="461"/>
      <c r="V46" s="462"/>
      <c r="W46" s="1014"/>
      <c r="X46" s="1015"/>
      <c r="Y46" s="928">
        <v>162</v>
      </c>
      <c r="Z46" s="929"/>
      <c r="AA46" s="720">
        <f t="shared" si="0"/>
        <v>138</v>
      </c>
      <c r="AB46" s="739"/>
      <c r="AC46" s="605"/>
      <c r="AD46" s="606"/>
      <c r="AE46" s="726">
        <v>24</v>
      </c>
      <c r="AF46" s="607"/>
      <c r="AG46" s="608">
        <v>12</v>
      </c>
      <c r="AH46" s="609"/>
      <c r="AI46" s="609">
        <v>12</v>
      </c>
      <c r="AJ46" s="609"/>
      <c r="AK46" s="609"/>
      <c r="AL46" s="697"/>
      <c r="AM46" s="977"/>
      <c r="AN46" s="610"/>
      <c r="AO46" s="610"/>
      <c r="AP46" s="610"/>
      <c r="AQ46" s="610"/>
      <c r="AR46" s="597"/>
      <c r="AS46" s="982">
        <v>1</v>
      </c>
      <c r="AT46" s="717"/>
      <c r="AU46" s="610">
        <v>1</v>
      </c>
      <c r="AV46" s="610"/>
      <c r="AW46" s="610" t="s">
        <v>135</v>
      </c>
      <c r="AX46" s="611"/>
      <c r="AY46" s="374">
        <v>6</v>
      </c>
      <c r="AZ46" s="596"/>
      <c r="BA46" s="596">
        <v>6</v>
      </c>
      <c r="BB46" s="596"/>
      <c r="BC46" s="596"/>
      <c r="BD46" s="613"/>
      <c r="BE46" s="374">
        <v>5</v>
      </c>
      <c r="BF46" s="596"/>
      <c r="BG46" s="596">
        <v>5</v>
      </c>
      <c r="BH46" s="596"/>
      <c r="BI46" s="596" t="s">
        <v>135</v>
      </c>
      <c r="BJ46" s="613"/>
      <c r="BK46" s="80"/>
      <c r="BL46" s="81"/>
      <c r="BM46" s="82"/>
      <c r="BN46" s="81"/>
      <c r="BO46" s="82"/>
      <c r="BP46" s="80"/>
      <c r="BQ46" s="83"/>
      <c r="BR46" s="81"/>
      <c r="BS46" s="82"/>
      <c r="BT46" s="81"/>
      <c r="BU46" s="82"/>
      <c r="BV46" s="197"/>
      <c r="BW46" s="421"/>
      <c r="BX46" s="422"/>
      <c r="BY46" s="419"/>
      <c r="BZ46" s="422"/>
      <c r="CA46" s="419"/>
      <c r="CB46" s="423"/>
      <c r="CC46" s="785"/>
      <c r="CD46" s="604"/>
      <c r="CE46" s="603"/>
      <c r="CF46" s="604"/>
      <c r="CG46" s="603"/>
      <c r="CH46" s="870"/>
      <c r="CI46" s="69">
        <f t="shared" si="1"/>
        <v>24</v>
      </c>
      <c r="CJ46" s="69">
        <f t="shared" si="2"/>
        <v>12</v>
      </c>
      <c r="CK46" s="69">
        <f t="shared" si="3"/>
        <v>12</v>
      </c>
      <c r="CL46" s="58"/>
    </row>
    <row r="47" spans="1:90" s="6" customFormat="1" ht="30" customHeight="1">
      <c r="A47" s="1282" t="s">
        <v>238</v>
      </c>
      <c r="B47" s="462"/>
      <c r="C47" s="1134" t="s">
        <v>23</v>
      </c>
      <c r="D47" s="1135"/>
      <c r="E47" s="1135"/>
      <c r="F47" s="1135"/>
      <c r="G47" s="1135"/>
      <c r="H47" s="1135"/>
      <c r="I47" s="1135"/>
      <c r="J47" s="1135"/>
      <c r="K47" s="1136"/>
      <c r="L47" s="1136"/>
      <c r="M47" s="1136"/>
      <c r="N47" s="1156" t="s">
        <v>180</v>
      </c>
      <c r="O47" s="945"/>
      <c r="P47" s="945"/>
      <c r="Q47" s="945"/>
      <c r="R47" s="945"/>
      <c r="S47" s="945"/>
      <c r="T47" s="206"/>
      <c r="U47" s="461"/>
      <c r="V47" s="462"/>
      <c r="W47" s="1014"/>
      <c r="X47" s="1015"/>
      <c r="Y47" s="928">
        <v>54</v>
      </c>
      <c r="Z47" s="929"/>
      <c r="AA47" s="720">
        <f t="shared" si="0"/>
        <v>44</v>
      </c>
      <c r="AB47" s="739"/>
      <c r="AC47" s="605"/>
      <c r="AD47" s="606"/>
      <c r="AE47" s="726">
        <v>10</v>
      </c>
      <c r="AF47" s="607"/>
      <c r="AG47" s="608">
        <v>5</v>
      </c>
      <c r="AH47" s="609"/>
      <c r="AI47" s="609">
        <v>5</v>
      </c>
      <c r="AJ47" s="609"/>
      <c r="AK47" s="609"/>
      <c r="AL47" s="697"/>
      <c r="AM47" s="977">
        <v>2</v>
      </c>
      <c r="AN47" s="610"/>
      <c r="AO47" s="717">
        <v>2</v>
      </c>
      <c r="AP47" s="717"/>
      <c r="AQ47" s="610"/>
      <c r="AR47" s="597"/>
      <c r="AS47" s="982">
        <v>3</v>
      </c>
      <c r="AT47" s="717"/>
      <c r="AU47" s="717">
        <v>3</v>
      </c>
      <c r="AV47" s="717"/>
      <c r="AW47" s="610" t="s">
        <v>135</v>
      </c>
      <c r="AX47" s="611"/>
      <c r="AY47" s="374"/>
      <c r="AZ47" s="596"/>
      <c r="BA47" s="596"/>
      <c r="BB47" s="596"/>
      <c r="BC47" s="596"/>
      <c r="BD47" s="613"/>
      <c r="BE47" s="374"/>
      <c r="BF47" s="596"/>
      <c r="BG47" s="596"/>
      <c r="BH47" s="596"/>
      <c r="BI47" s="596"/>
      <c r="BJ47" s="613"/>
      <c r="BK47" s="80"/>
      <c r="BL47" s="81"/>
      <c r="BM47" s="82"/>
      <c r="BN47" s="81"/>
      <c r="BO47" s="82"/>
      <c r="BP47" s="80"/>
      <c r="BQ47" s="83"/>
      <c r="BR47" s="81"/>
      <c r="BS47" s="82"/>
      <c r="BT47" s="81"/>
      <c r="BU47" s="82"/>
      <c r="BV47" s="197"/>
      <c r="BW47" s="421"/>
      <c r="BX47" s="422"/>
      <c r="BY47" s="419"/>
      <c r="BZ47" s="422"/>
      <c r="CA47" s="419"/>
      <c r="CB47" s="423"/>
      <c r="CC47" s="785"/>
      <c r="CD47" s="604"/>
      <c r="CE47" s="603"/>
      <c r="CF47" s="604"/>
      <c r="CG47" s="603"/>
      <c r="CH47" s="870"/>
      <c r="CI47" s="69">
        <f t="shared" si="1"/>
        <v>10</v>
      </c>
      <c r="CJ47" s="69">
        <f t="shared" si="2"/>
        <v>5</v>
      </c>
      <c r="CK47" s="69">
        <f t="shared" si="3"/>
        <v>5</v>
      </c>
      <c r="CL47" s="58"/>
    </row>
    <row r="48" spans="1:90" s="6" customFormat="1" ht="30" customHeight="1">
      <c r="A48" s="1282" t="s">
        <v>239</v>
      </c>
      <c r="B48" s="462"/>
      <c r="C48" s="1134" t="s">
        <v>150</v>
      </c>
      <c r="D48" s="1135"/>
      <c r="E48" s="1135"/>
      <c r="F48" s="1135"/>
      <c r="G48" s="1135"/>
      <c r="H48" s="1135"/>
      <c r="I48" s="1135"/>
      <c r="J48" s="1135"/>
      <c r="K48" s="1136"/>
      <c r="L48" s="1136"/>
      <c r="M48" s="1136"/>
      <c r="N48" s="1156"/>
      <c r="O48" s="945"/>
      <c r="P48" s="945" t="s">
        <v>180</v>
      </c>
      <c r="Q48" s="945"/>
      <c r="R48" s="945"/>
      <c r="S48" s="945"/>
      <c r="T48" s="206"/>
      <c r="U48" s="461"/>
      <c r="V48" s="462"/>
      <c r="W48" s="1014"/>
      <c r="X48" s="1015"/>
      <c r="Y48" s="928">
        <v>54</v>
      </c>
      <c r="Z48" s="929"/>
      <c r="AA48" s="720">
        <f t="shared" si="0"/>
        <v>44</v>
      </c>
      <c r="AB48" s="739"/>
      <c r="AC48" s="605"/>
      <c r="AD48" s="606"/>
      <c r="AE48" s="726">
        <v>10</v>
      </c>
      <c r="AF48" s="607"/>
      <c r="AG48" s="608">
        <v>5</v>
      </c>
      <c r="AH48" s="609"/>
      <c r="AI48" s="609">
        <v>5</v>
      </c>
      <c r="AJ48" s="609"/>
      <c r="AK48" s="609"/>
      <c r="AL48" s="697"/>
      <c r="AM48" s="977">
        <v>1</v>
      </c>
      <c r="AN48" s="610"/>
      <c r="AO48" s="717">
        <v>1</v>
      </c>
      <c r="AP48" s="717"/>
      <c r="AQ48" s="610"/>
      <c r="AR48" s="597"/>
      <c r="AS48" s="982"/>
      <c r="AT48" s="717"/>
      <c r="AU48" s="717"/>
      <c r="AV48" s="717"/>
      <c r="AW48" s="610"/>
      <c r="AX48" s="611"/>
      <c r="AY48" s="374">
        <v>2</v>
      </c>
      <c r="AZ48" s="596"/>
      <c r="BA48" s="596">
        <v>2</v>
      </c>
      <c r="BB48" s="596"/>
      <c r="BC48" s="596"/>
      <c r="BD48" s="613"/>
      <c r="BE48" s="374">
        <v>2</v>
      </c>
      <c r="BF48" s="596"/>
      <c r="BG48" s="596">
        <v>2</v>
      </c>
      <c r="BH48" s="596"/>
      <c r="BI48" s="596" t="s">
        <v>135</v>
      </c>
      <c r="BJ48" s="613"/>
      <c r="BK48" s="80"/>
      <c r="BL48" s="81"/>
      <c r="BM48" s="82"/>
      <c r="BN48" s="81"/>
      <c r="BO48" s="82"/>
      <c r="BP48" s="80"/>
      <c r="BQ48" s="83"/>
      <c r="BR48" s="81"/>
      <c r="BS48" s="82"/>
      <c r="BT48" s="81"/>
      <c r="BU48" s="82"/>
      <c r="BV48" s="197"/>
      <c r="BW48" s="421"/>
      <c r="BX48" s="422"/>
      <c r="BY48" s="419"/>
      <c r="BZ48" s="422"/>
      <c r="CA48" s="419"/>
      <c r="CB48" s="423"/>
      <c r="CC48" s="785"/>
      <c r="CD48" s="604"/>
      <c r="CE48" s="603"/>
      <c r="CF48" s="604"/>
      <c r="CG48" s="603"/>
      <c r="CH48" s="870"/>
      <c r="CI48" s="69">
        <f t="shared" si="1"/>
        <v>10</v>
      </c>
      <c r="CJ48" s="69">
        <f t="shared" si="2"/>
        <v>5</v>
      </c>
      <c r="CK48" s="69">
        <f t="shared" si="3"/>
        <v>5</v>
      </c>
      <c r="CL48" s="58"/>
    </row>
    <row r="49" spans="1:90" s="6" customFormat="1" ht="30" customHeight="1" thickBot="1">
      <c r="A49" s="1282" t="s">
        <v>240</v>
      </c>
      <c r="B49" s="462"/>
      <c r="C49" s="1134" t="s">
        <v>151</v>
      </c>
      <c r="D49" s="1135"/>
      <c r="E49" s="1135"/>
      <c r="F49" s="1135"/>
      <c r="G49" s="1135"/>
      <c r="H49" s="1135"/>
      <c r="I49" s="1135"/>
      <c r="J49" s="1135"/>
      <c r="K49" s="1136"/>
      <c r="L49" s="1136"/>
      <c r="M49" s="1136"/>
      <c r="N49" s="1156"/>
      <c r="O49" s="945"/>
      <c r="P49" s="945" t="s">
        <v>180</v>
      </c>
      <c r="Q49" s="945"/>
      <c r="R49" s="945"/>
      <c r="S49" s="945"/>
      <c r="T49" s="215"/>
      <c r="U49" s="992"/>
      <c r="V49" s="993"/>
      <c r="W49" s="1014"/>
      <c r="X49" s="1015"/>
      <c r="Y49" s="1113">
        <v>54</v>
      </c>
      <c r="Z49" s="1114"/>
      <c r="AA49" s="792">
        <f t="shared" si="0"/>
        <v>44</v>
      </c>
      <c r="AB49" s="1118"/>
      <c r="AC49" s="967"/>
      <c r="AD49" s="968"/>
      <c r="AE49" s="726">
        <v>10</v>
      </c>
      <c r="AF49" s="607"/>
      <c r="AG49" s="608">
        <v>5</v>
      </c>
      <c r="AH49" s="609"/>
      <c r="AI49" s="609">
        <v>5</v>
      </c>
      <c r="AJ49" s="609"/>
      <c r="AK49" s="609"/>
      <c r="AL49" s="697"/>
      <c r="AM49" s="977"/>
      <c r="AN49" s="610"/>
      <c r="AO49" s="610"/>
      <c r="AP49" s="610"/>
      <c r="AQ49" s="610"/>
      <c r="AR49" s="597"/>
      <c r="AS49" s="982">
        <v>1</v>
      </c>
      <c r="AT49" s="717"/>
      <c r="AU49" s="717">
        <v>1</v>
      </c>
      <c r="AV49" s="717"/>
      <c r="AW49" s="610"/>
      <c r="AX49" s="611"/>
      <c r="AY49" s="374">
        <v>2</v>
      </c>
      <c r="AZ49" s="596"/>
      <c r="BA49" s="596">
        <v>2</v>
      </c>
      <c r="BB49" s="596"/>
      <c r="BC49" s="596"/>
      <c r="BD49" s="613"/>
      <c r="BE49" s="374">
        <v>2</v>
      </c>
      <c r="BF49" s="596"/>
      <c r="BG49" s="596">
        <v>2</v>
      </c>
      <c r="BH49" s="596"/>
      <c r="BI49" s="596" t="s">
        <v>135</v>
      </c>
      <c r="BJ49" s="613"/>
      <c r="BK49" s="80"/>
      <c r="BL49" s="81"/>
      <c r="BM49" s="82"/>
      <c r="BN49" s="81"/>
      <c r="BO49" s="82"/>
      <c r="BP49" s="80"/>
      <c r="BQ49" s="83"/>
      <c r="BR49" s="81"/>
      <c r="BS49" s="82"/>
      <c r="BT49" s="81"/>
      <c r="BU49" s="82"/>
      <c r="BV49" s="197"/>
      <c r="BW49" s="347"/>
      <c r="BX49" s="348"/>
      <c r="BY49" s="376"/>
      <c r="BZ49" s="348"/>
      <c r="CA49" s="376"/>
      <c r="CB49" s="424"/>
      <c r="CC49" s="1106"/>
      <c r="CD49" s="1105"/>
      <c r="CE49" s="1104"/>
      <c r="CF49" s="1105"/>
      <c r="CG49" s="1104"/>
      <c r="CH49" s="1472"/>
      <c r="CI49" s="69">
        <f t="shared" si="1"/>
        <v>10</v>
      </c>
      <c r="CJ49" s="69">
        <f t="shared" si="2"/>
        <v>5</v>
      </c>
      <c r="CK49" s="69">
        <f t="shared" si="3"/>
        <v>5</v>
      </c>
      <c r="CL49" s="58"/>
    </row>
    <row r="50" spans="1:90" s="6" customFormat="1" ht="74.25" customHeight="1" thickBot="1">
      <c r="A50" s="1025" t="s">
        <v>0</v>
      </c>
      <c r="B50" s="459"/>
      <c r="C50" s="1172" t="s">
        <v>159</v>
      </c>
      <c r="D50" s="1173"/>
      <c r="E50" s="1173"/>
      <c r="F50" s="1173"/>
      <c r="G50" s="1173"/>
      <c r="H50" s="1173"/>
      <c r="I50" s="1173"/>
      <c r="J50" s="1173"/>
      <c r="K50" s="1174"/>
      <c r="L50" s="1174"/>
      <c r="M50" s="1174"/>
      <c r="N50" s="1029" t="s">
        <v>206</v>
      </c>
      <c r="O50" s="1029"/>
      <c r="P50" s="1029" t="s">
        <v>207</v>
      </c>
      <c r="Q50" s="1029"/>
      <c r="R50" s="1029" t="s">
        <v>208</v>
      </c>
      <c r="S50" s="1029"/>
      <c r="T50" s="205"/>
      <c r="U50" s="458" t="s">
        <v>209</v>
      </c>
      <c r="V50" s="459"/>
      <c r="W50" s="1172">
        <f>SUM(W51:X54)</f>
        <v>2</v>
      </c>
      <c r="X50" s="1273"/>
      <c r="Y50" s="1116">
        <v>708</v>
      </c>
      <c r="Z50" s="1117"/>
      <c r="AA50" s="948">
        <f aca="true" t="shared" si="4" ref="AA50:AA89">Y50-AE50</f>
        <v>626</v>
      </c>
      <c r="AB50" s="949"/>
      <c r="AC50" s="733"/>
      <c r="AD50" s="734"/>
      <c r="AE50" s="1115">
        <f>SUM(AE51:AF56)</f>
        <v>82</v>
      </c>
      <c r="AF50" s="727"/>
      <c r="AG50" s="950">
        <f>SUM(AG51:AH56)</f>
        <v>38</v>
      </c>
      <c r="AH50" s="810"/>
      <c r="AI50" s="810">
        <f>SUM(AI51:AJ56)</f>
        <v>44</v>
      </c>
      <c r="AJ50" s="810"/>
      <c r="AK50" s="810">
        <f>SUM(AK51:AL56)</f>
        <v>0</v>
      </c>
      <c r="AL50" s="856"/>
      <c r="AM50" s="857">
        <f>SUM(AM51:AN56)</f>
        <v>14</v>
      </c>
      <c r="AN50" s="612"/>
      <c r="AO50" s="599">
        <f>SUM(AO51:AP55)</f>
        <v>0</v>
      </c>
      <c r="AP50" s="612"/>
      <c r="AQ50" s="599">
        <f>SUM(AQ51:AR55)</f>
        <v>0</v>
      </c>
      <c r="AR50" s="600"/>
      <c r="AS50" s="857">
        <f>SUM(AS51:AT55)</f>
        <v>0</v>
      </c>
      <c r="AT50" s="612"/>
      <c r="AU50" s="599">
        <f>SUM(AU51:AV55)</f>
        <v>8</v>
      </c>
      <c r="AV50" s="612"/>
      <c r="AW50" s="599">
        <f>SUM(AW51:AX55)</f>
        <v>0</v>
      </c>
      <c r="AX50" s="989"/>
      <c r="AY50" s="409">
        <f>SUM(AY51:AZ55)</f>
        <v>11</v>
      </c>
      <c r="AZ50" s="1103"/>
      <c r="BA50" s="409">
        <f>SUM(BA51:BB55)</f>
        <v>9</v>
      </c>
      <c r="BB50" s="1103"/>
      <c r="BC50" s="409">
        <f>SUM(BC51:BD55)</f>
        <v>0</v>
      </c>
      <c r="BD50" s="1101"/>
      <c r="BE50" s="409">
        <f>SUM(BE51:BF55)</f>
        <v>11</v>
      </c>
      <c r="BF50" s="1103"/>
      <c r="BG50" s="409">
        <f>SUM(BG51:BH55)</f>
        <v>7</v>
      </c>
      <c r="BH50" s="1103"/>
      <c r="BI50" s="409">
        <f>SUM(BI51:BJ55)</f>
        <v>1</v>
      </c>
      <c r="BJ50" s="1101"/>
      <c r="BK50" s="599">
        <f>SUM(BK51:BL55)</f>
        <v>0</v>
      </c>
      <c r="BL50" s="612"/>
      <c r="BM50" s="599">
        <f>SUM(BM51:BN55)</f>
        <v>8</v>
      </c>
      <c r="BN50" s="612"/>
      <c r="BO50" s="599">
        <f>SUM(BO51:BP55)</f>
        <v>0</v>
      </c>
      <c r="BP50" s="600"/>
      <c r="BQ50" s="857">
        <f>SUM(BQ51:BR55)</f>
        <v>0</v>
      </c>
      <c r="BR50" s="612"/>
      <c r="BS50" s="599">
        <f>SUM(BS51:BT55)</f>
        <v>8</v>
      </c>
      <c r="BT50" s="612"/>
      <c r="BU50" s="599">
        <f>SUM(BU51:BV55)</f>
        <v>0</v>
      </c>
      <c r="BV50" s="600"/>
      <c r="BW50" s="407">
        <f>SUM(BW51:BX55)</f>
        <v>0</v>
      </c>
      <c r="BX50" s="408"/>
      <c r="BY50" s="407">
        <f>SUM(BY51:BZ55)</f>
        <v>0</v>
      </c>
      <c r="BZ50" s="408"/>
      <c r="CA50" s="407">
        <f>SUM(CA51:CB55)</f>
        <v>0</v>
      </c>
      <c r="CB50" s="408"/>
      <c r="CC50" s="715">
        <f>SUM(CC51:CD55)</f>
        <v>2</v>
      </c>
      <c r="CD50" s="716"/>
      <c r="CE50" s="715">
        <f>SUM(CE51:CF55)</f>
        <v>4</v>
      </c>
      <c r="CF50" s="716"/>
      <c r="CG50" s="715">
        <f>SUM(CG51:CH55)</f>
        <v>1</v>
      </c>
      <c r="CH50" s="716"/>
      <c r="CI50" s="69">
        <f t="shared" si="1"/>
        <v>82</v>
      </c>
      <c r="CJ50" s="69">
        <f t="shared" si="2"/>
        <v>38</v>
      </c>
      <c r="CK50" s="69">
        <f t="shared" si="3"/>
        <v>44</v>
      </c>
      <c r="CL50" s="58"/>
    </row>
    <row r="51" spans="1:90" s="6" customFormat="1" ht="30" customHeight="1">
      <c r="A51" s="1289" t="s">
        <v>1</v>
      </c>
      <c r="B51" s="1290"/>
      <c r="C51" s="1140" t="s">
        <v>2</v>
      </c>
      <c r="D51" s="1141"/>
      <c r="E51" s="1141"/>
      <c r="F51" s="1141"/>
      <c r="G51" s="1141"/>
      <c r="H51" s="1141"/>
      <c r="I51" s="1141"/>
      <c r="J51" s="1141"/>
      <c r="K51" s="1142"/>
      <c r="L51" s="1142"/>
      <c r="M51" s="1142"/>
      <c r="N51" s="1058"/>
      <c r="O51" s="1059"/>
      <c r="P51" s="1026" t="s">
        <v>115</v>
      </c>
      <c r="Q51" s="1157"/>
      <c r="R51" s="1059"/>
      <c r="S51" s="1059"/>
      <c r="T51" s="217"/>
      <c r="U51" s="1026"/>
      <c r="V51" s="1027"/>
      <c r="W51" s="1023">
        <v>1</v>
      </c>
      <c r="X51" s="1024"/>
      <c r="Y51" s="951">
        <v>57</v>
      </c>
      <c r="Z51" s="952"/>
      <c r="AA51" s="720">
        <f t="shared" si="4"/>
        <v>47</v>
      </c>
      <c r="AB51" s="721"/>
      <c r="AC51" s="953"/>
      <c r="AD51" s="954"/>
      <c r="AE51" s="1082">
        <v>10</v>
      </c>
      <c r="AF51" s="1083"/>
      <c r="AG51" s="729">
        <v>10</v>
      </c>
      <c r="AH51" s="730"/>
      <c r="AI51" s="730"/>
      <c r="AJ51" s="730"/>
      <c r="AK51" s="1079"/>
      <c r="AL51" s="1080"/>
      <c r="AM51" s="990"/>
      <c r="AN51" s="885"/>
      <c r="AO51" s="885"/>
      <c r="AP51" s="885"/>
      <c r="AQ51" s="885"/>
      <c r="AR51" s="884"/>
      <c r="AS51" s="990"/>
      <c r="AT51" s="885"/>
      <c r="AU51" s="885"/>
      <c r="AV51" s="885"/>
      <c r="AW51" s="885"/>
      <c r="AX51" s="987"/>
      <c r="AY51" s="392"/>
      <c r="AZ51" s="601"/>
      <c r="BA51" s="601"/>
      <c r="BB51" s="601"/>
      <c r="BC51" s="601"/>
      <c r="BD51" s="1252"/>
      <c r="BE51" s="392">
        <v>10</v>
      </c>
      <c r="BF51" s="601"/>
      <c r="BG51" s="601"/>
      <c r="BH51" s="601"/>
      <c r="BI51" s="601">
        <v>1</v>
      </c>
      <c r="BJ51" s="1252"/>
      <c r="BK51" s="89"/>
      <c r="BL51" s="90"/>
      <c r="BM51" s="91"/>
      <c r="BN51" s="90"/>
      <c r="BO51" s="91"/>
      <c r="BP51" s="89"/>
      <c r="BQ51" s="92"/>
      <c r="BR51" s="90"/>
      <c r="BS51" s="91"/>
      <c r="BT51" s="90"/>
      <c r="BU51" s="93"/>
      <c r="BV51" s="200"/>
      <c r="BW51" s="441"/>
      <c r="BX51" s="442"/>
      <c r="BY51" s="443"/>
      <c r="BZ51" s="442"/>
      <c r="CA51" s="443"/>
      <c r="CB51" s="444"/>
      <c r="CC51" s="1284"/>
      <c r="CD51" s="1475"/>
      <c r="CE51" s="866"/>
      <c r="CF51" s="1475"/>
      <c r="CG51" s="866"/>
      <c r="CH51" s="1484"/>
      <c r="CI51" s="69">
        <f t="shared" si="1"/>
        <v>10</v>
      </c>
      <c r="CJ51" s="69">
        <f t="shared" si="2"/>
        <v>10</v>
      </c>
      <c r="CK51" s="69">
        <f t="shared" si="3"/>
        <v>0</v>
      </c>
      <c r="CL51" s="58"/>
    </row>
    <row r="52" spans="1:90" s="6" customFormat="1" ht="30" customHeight="1">
      <c r="A52" s="1282" t="s">
        <v>3</v>
      </c>
      <c r="B52" s="462"/>
      <c r="C52" s="1134" t="s">
        <v>63</v>
      </c>
      <c r="D52" s="1135"/>
      <c r="E52" s="1135"/>
      <c r="F52" s="1135"/>
      <c r="G52" s="1135"/>
      <c r="H52" s="1135"/>
      <c r="I52" s="1135"/>
      <c r="J52" s="1135"/>
      <c r="K52" s="1136"/>
      <c r="L52" s="1136"/>
      <c r="M52" s="1136"/>
      <c r="N52" s="1156"/>
      <c r="O52" s="945"/>
      <c r="P52" s="945" t="s">
        <v>116</v>
      </c>
      <c r="Q52" s="945"/>
      <c r="R52" s="945"/>
      <c r="S52" s="945"/>
      <c r="T52" s="206"/>
      <c r="U52" s="461"/>
      <c r="V52" s="462"/>
      <c r="W52" s="1014"/>
      <c r="X52" s="1015"/>
      <c r="Y52" s="1091">
        <v>57</v>
      </c>
      <c r="Z52" s="1092"/>
      <c r="AA52" s="720">
        <f t="shared" si="4"/>
        <v>47</v>
      </c>
      <c r="AB52" s="721"/>
      <c r="AC52" s="957"/>
      <c r="AD52" s="958"/>
      <c r="AE52" s="1082">
        <v>10</v>
      </c>
      <c r="AF52" s="1083"/>
      <c r="AG52" s="1081">
        <v>10</v>
      </c>
      <c r="AH52" s="1075"/>
      <c r="AI52" s="1075"/>
      <c r="AJ52" s="1075"/>
      <c r="AK52" s="695"/>
      <c r="AL52" s="700"/>
      <c r="AM52" s="977"/>
      <c r="AN52" s="610"/>
      <c r="AO52" s="610"/>
      <c r="AP52" s="610"/>
      <c r="AQ52" s="610"/>
      <c r="AR52" s="597"/>
      <c r="AS52" s="977"/>
      <c r="AT52" s="610"/>
      <c r="AU52" s="610"/>
      <c r="AV52" s="610"/>
      <c r="AW52" s="610"/>
      <c r="AX52" s="611"/>
      <c r="AY52" s="374">
        <v>10</v>
      </c>
      <c r="AZ52" s="596"/>
      <c r="BA52" s="596"/>
      <c r="BB52" s="596"/>
      <c r="BC52" s="596"/>
      <c r="BD52" s="613"/>
      <c r="BE52" s="374"/>
      <c r="BF52" s="596"/>
      <c r="BG52" s="596"/>
      <c r="BH52" s="596"/>
      <c r="BI52" s="596"/>
      <c r="BJ52" s="613"/>
      <c r="BK52" s="80"/>
      <c r="BL52" s="81"/>
      <c r="BM52" s="82"/>
      <c r="BN52" s="81"/>
      <c r="BO52" s="597"/>
      <c r="BP52" s="598"/>
      <c r="BQ52" s="83"/>
      <c r="BR52" s="81"/>
      <c r="BS52" s="82"/>
      <c r="BT52" s="81"/>
      <c r="BU52" s="94"/>
      <c r="BV52" s="196"/>
      <c r="BW52" s="421"/>
      <c r="BX52" s="422"/>
      <c r="BY52" s="419"/>
      <c r="BZ52" s="422"/>
      <c r="CA52" s="419"/>
      <c r="CB52" s="423"/>
      <c r="CC52" s="785"/>
      <c r="CD52" s="604"/>
      <c r="CE52" s="603"/>
      <c r="CF52" s="604"/>
      <c r="CG52" s="603"/>
      <c r="CH52" s="870"/>
      <c r="CI52" s="69">
        <f t="shared" si="1"/>
        <v>10</v>
      </c>
      <c r="CJ52" s="69">
        <f t="shared" si="2"/>
        <v>10</v>
      </c>
      <c r="CK52" s="69">
        <f t="shared" si="3"/>
        <v>0</v>
      </c>
      <c r="CL52" s="58"/>
    </row>
    <row r="53" spans="1:90" s="6" customFormat="1" ht="30" customHeight="1">
      <c r="A53" s="1282" t="s">
        <v>4</v>
      </c>
      <c r="B53" s="462"/>
      <c r="C53" s="1134" t="s">
        <v>64</v>
      </c>
      <c r="D53" s="1135"/>
      <c r="E53" s="1135"/>
      <c r="F53" s="1135"/>
      <c r="G53" s="1135"/>
      <c r="H53" s="1135"/>
      <c r="I53" s="1135"/>
      <c r="J53" s="1135"/>
      <c r="K53" s="1136"/>
      <c r="L53" s="1136"/>
      <c r="M53" s="1136"/>
      <c r="N53" s="1156" t="s">
        <v>115</v>
      </c>
      <c r="O53" s="945"/>
      <c r="P53" s="945" t="s">
        <v>115</v>
      </c>
      <c r="Q53" s="945"/>
      <c r="R53" s="945" t="s">
        <v>115</v>
      </c>
      <c r="S53" s="945"/>
      <c r="T53" s="206"/>
      <c r="U53" s="461" t="s">
        <v>116</v>
      </c>
      <c r="V53" s="462"/>
      <c r="W53" s="1014"/>
      <c r="X53" s="1015"/>
      <c r="Y53" s="955">
        <v>198</v>
      </c>
      <c r="Z53" s="956"/>
      <c r="AA53" s="720">
        <f t="shared" si="4"/>
        <v>156</v>
      </c>
      <c r="AB53" s="721"/>
      <c r="AC53" s="1086"/>
      <c r="AD53" s="1087"/>
      <c r="AE53" s="1082">
        <v>42</v>
      </c>
      <c r="AF53" s="1083"/>
      <c r="AG53" s="1074"/>
      <c r="AH53" s="1075"/>
      <c r="AI53" s="1075">
        <v>42</v>
      </c>
      <c r="AJ53" s="1075"/>
      <c r="AK53" s="695"/>
      <c r="AL53" s="700"/>
      <c r="AM53" s="977"/>
      <c r="AN53" s="610"/>
      <c r="AO53" s="610"/>
      <c r="AP53" s="610"/>
      <c r="AQ53" s="610"/>
      <c r="AR53" s="597"/>
      <c r="AS53" s="977"/>
      <c r="AT53" s="610"/>
      <c r="AU53" s="610">
        <v>8</v>
      </c>
      <c r="AV53" s="610"/>
      <c r="AW53" s="610"/>
      <c r="AX53" s="611"/>
      <c r="AY53" s="374"/>
      <c r="AZ53" s="596"/>
      <c r="BA53" s="596">
        <v>8</v>
      </c>
      <c r="BB53" s="596"/>
      <c r="BC53" s="596"/>
      <c r="BD53" s="613"/>
      <c r="BE53" s="374"/>
      <c r="BF53" s="596"/>
      <c r="BG53" s="596">
        <v>6</v>
      </c>
      <c r="BH53" s="596"/>
      <c r="BI53" s="596"/>
      <c r="BJ53" s="613"/>
      <c r="BK53" s="598"/>
      <c r="BL53" s="855"/>
      <c r="BM53" s="597">
        <v>8</v>
      </c>
      <c r="BN53" s="616"/>
      <c r="BO53" s="82"/>
      <c r="BP53" s="80"/>
      <c r="BQ53" s="852"/>
      <c r="BR53" s="855"/>
      <c r="BS53" s="597">
        <v>8</v>
      </c>
      <c r="BT53" s="616"/>
      <c r="BU53" s="94"/>
      <c r="BV53" s="196"/>
      <c r="BW53" s="439"/>
      <c r="BX53" s="374"/>
      <c r="BY53" s="373"/>
      <c r="BZ53" s="374"/>
      <c r="CA53" s="373"/>
      <c r="CB53" s="440"/>
      <c r="CC53" s="852"/>
      <c r="CD53" s="616"/>
      <c r="CE53" s="597">
        <v>4</v>
      </c>
      <c r="CF53" s="616"/>
      <c r="CG53" s="597"/>
      <c r="CH53" s="788"/>
      <c r="CI53" s="69">
        <f t="shared" si="1"/>
        <v>42</v>
      </c>
      <c r="CJ53" s="69">
        <f t="shared" si="2"/>
        <v>0</v>
      </c>
      <c r="CK53" s="69">
        <f t="shared" si="3"/>
        <v>42</v>
      </c>
      <c r="CL53" s="58"/>
    </row>
    <row r="54" spans="1:90" s="6" customFormat="1" ht="30" customHeight="1">
      <c r="A54" s="1287" t="s">
        <v>5</v>
      </c>
      <c r="B54" s="1288"/>
      <c r="C54" s="1143" t="s">
        <v>7</v>
      </c>
      <c r="D54" s="1144"/>
      <c r="E54" s="1144"/>
      <c r="F54" s="1144"/>
      <c r="G54" s="1144"/>
      <c r="H54" s="1144"/>
      <c r="I54" s="1144"/>
      <c r="J54" s="1144"/>
      <c r="K54" s="1145"/>
      <c r="L54" s="1145"/>
      <c r="M54" s="1145"/>
      <c r="N54" s="1163" t="s">
        <v>115</v>
      </c>
      <c r="O54" s="1159"/>
      <c r="P54" s="1159"/>
      <c r="Q54" s="1159"/>
      <c r="R54" s="1159"/>
      <c r="S54" s="1159"/>
      <c r="T54" s="206"/>
      <c r="U54" s="461" t="s">
        <v>115</v>
      </c>
      <c r="V54" s="462"/>
      <c r="W54" s="1285">
        <v>1</v>
      </c>
      <c r="X54" s="1286"/>
      <c r="Y54" s="955">
        <v>336</v>
      </c>
      <c r="Z54" s="956"/>
      <c r="AA54" s="720">
        <f t="shared" si="4"/>
        <v>332</v>
      </c>
      <c r="AB54" s="721"/>
      <c r="AC54" s="794"/>
      <c r="AD54" s="1099"/>
      <c r="AE54" s="819">
        <v>4</v>
      </c>
      <c r="AF54" s="820"/>
      <c r="AG54" s="800">
        <v>4</v>
      </c>
      <c r="AH54" s="1084"/>
      <c r="AI54" s="1084"/>
      <c r="AJ54" s="1084"/>
      <c r="AK54" s="830"/>
      <c r="AL54" s="1072"/>
      <c r="AM54" s="988">
        <v>2</v>
      </c>
      <c r="AN54" s="690"/>
      <c r="AO54" s="690"/>
      <c r="AP54" s="690"/>
      <c r="AQ54" s="690"/>
      <c r="AR54" s="976"/>
      <c r="AS54" s="988"/>
      <c r="AT54" s="690"/>
      <c r="AU54" s="690"/>
      <c r="AV54" s="690"/>
      <c r="AW54" s="690"/>
      <c r="AX54" s="985"/>
      <c r="AY54" s="1102"/>
      <c r="AZ54" s="614"/>
      <c r="BA54" s="614"/>
      <c r="BB54" s="614"/>
      <c r="BC54" s="614"/>
      <c r="BD54" s="615"/>
      <c r="BE54" s="1102"/>
      <c r="BF54" s="614"/>
      <c r="BG54" s="614"/>
      <c r="BH54" s="614"/>
      <c r="BI54" s="614"/>
      <c r="BJ54" s="615"/>
      <c r="BK54" s="85"/>
      <c r="BL54" s="86"/>
      <c r="BM54" s="87"/>
      <c r="BN54" s="86"/>
      <c r="BO54" s="87"/>
      <c r="BP54" s="85"/>
      <c r="BQ54" s="88"/>
      <c r="BR54" s="86"/>
      <c r="BS54" s="976"/>
      <c r="BT54" s="1176"/>
      <c r="BU54" s="95"/>
      <c r="BV54" s="198"/>
      <c r="BW54" s="439"/>
      <c r="BX54" s="374"/>
      <c r="BY54" s="373"/>
      <c r="BZ54" s="374"/>
      <c r="CA54" s="373"/>
      <c r="CB54" s="440"/>
      <c r="CC54" s="852">
        <v>2</v>
      </c>
      <c r="CD54" s="616"/>
      <c r="CE54" s="597"/>
      <c r="CF54" s="616"/>
      <c r="CG54" s="597">
        <v>1</v>
      </c>
      <c r="CH54" s="788"/>
      <c r="CI54" s="69">
        <f t="shared" si="1"/>
        <v>4</v>
      </c>
      <c r="CJ54" s="69">
        <f t="shared" si="2"/>
        <v>4</v>
      </c>
      <c r="CK54" s="69">
        <f t="shared" si="3"/>
        <v>0</v>
      </c>
      <c r="CL54" s="58"/>
    </row>
    <row r="55" spans="1:90" s="60" customFormat="1" ht="48.75" customHeight="1">
      <c r="A55" s="1282" t="s">
        <v>241</v>
      </c>
      <c r="B55" s="462"/>
      <c r="C55" s="1134" t="s">
        <v>152</v>
      </c>
      <c r="D55" s="1135"/>
      <c r="E55" s="1135"/>
      <c r="F55" s="1135"/>
      <c r="G55" s="1135"/>
      <c r="H55" s="1135"/>
      <c r="I55" s="1135"/>
      <c r="J55" s="1135"/>
      <c r="K55" s="1136"/>
      <c r="L55" s="1136"/>
      <c r="M55" s="1136"/>
      <c r="N55" s="1156"/>
      <c r="O55" s="945"/>
      <c r="P55" s="945"/>
      <c r="Q55" s="945"/>
      <c r="R55" s="945" t="s">
        <v>181</v>
      </c>
      <c r="S55" s="945"/>
      <c r="T55" s="206"/>
      <c r="U55" s="461"/>
      <c r="V55" s="462"/>
      <c r="W55" s="1014"/>
      <c r="X55" s="1015"/>
      <c r="Y55" s="928">
        <v>18</v>
      </c>
      <c r="Z55" s="929"/>
      <c r="AA55" s="720">
        <f t="shared" si="4"/>
        <v>14</v>
      </c>
      <c r="AB55" s="721"/>
      <c r="AC55" s="605"/>
      <c r="AD55" s="606"/>
      <c r="AE55" s="607">
        <v>4</v>
      </c>
      <c r="AF55" s="607"/>
      <c r="AG55" s="608">
        <v>2</v>
      </c>
      <c r="AH55" s="609"/>
      <c r="AI55" s="609">
        <v>2</v>
      </c>
      <c r="AJ55" s="609"/>
      <c r="AK55" s="609"/>
      <c r="AL55" s="697"/>
      <c r="AM55" s="977"/>
      <c r="AN55" s="610"/>
      <c r="AO55" s="610"/>
      <c r="AP55" s="610"/>
      <c r="AQ55" s="610"/>
      <c r="AR55" s="597"/>
      <c r="AS55" s="982"/>
      <c r="AT55" s="717"/>
      <c r="AU55" s="717"/>
      <c r="AV55" s="717"/>
      <c r="AW55" s="610"/>
      <c r="AX55" s="611"/>
      <c r="AY55" s="374">
        <v>1</v>
      </c>
      <c r="AZ55" s="596"/>
      <c r="BA55" s="596">
        <v>1</v>
      </c>
      <c r="BB55" s="596"/>
      <c r="BC55" s="596"/>
      <c r="BD55" s="613"/>
      <c r="BE55" s="374">
        <v>1</v>
      </c>
      <c r="BF55" s="596"/>
      <c r="BG55" s="596">
        <v>1</v>
      </c>
      <c r="BH55" s="596"/>
      <c r="BI55" s="596"/>
      <c r="BJ55" s="613"/>
      <c r="BK55" s="80"/>
      <c r="BL55" s="81"/>
      <c r="BM55" s="82"/>
      <c r="BN55" s="81"/>
      <c r="BO55" s="597" t="s">
        <v>135</v>
      </c>
      <c r="BP55" s="788"/>
      <c r="BQ55" s="83"/>
      <c r="BR55" s="81"/>
      <c r="BS55" s="82"/>
      <c r="BT55" s="81"/>
      <c r="BU55" s="82"/>
      <c r="BV55" s="197"/>
      <c r="BW55" s="439"/>
      <c r="BX55" s="374"/>
      <c r="BY55" s="373"/>
      <c r="BZ55" s="374"/>
      <c r="CA55" s="373"/>
      <c r="CB55" s="440"/>
      <c r="CC55" s="852"/>
      <c r="CD55" s="616"/>
      <c r="CE55" s="597"/>
      <c r="CF55" s="616"/>
      <c r="CG55" s="597"/>
      <c r="CH55" s="788"/>
      <c r="CI55" s="69">
        <f t="shared" si="1"/>
        <v>4</v>
      </c>
      <c r="CJ55" s="69">
        <f t="shared" si="2"/>
        <v>2</v>
      </c>
      <c r="CK55" s="69">
        <f t="shared" si="3"/>
        <v>2</v>
      </c>
      <c r="CL55" s="58"/>
    </row>
    <row r="56" spans="1:90" s="60" customFormat="1" ht="51.75" customHeight="1" thickBot="1">
      <c r="A56" s="1282" t="s">
        <v>171</v>
      </c>
      <c r="B56" s="462"/>
      <c r="C56" s="1146" t="s">
        <v>172</v>
      </c>
      <c r="D56" s="1147"/>
      <c r="E56" s="1147"/>
      <c r="F56" s="1147"/>
      <c r="G56" s="1147"/>
      <c r="H56" s="1147"/>
      <c r="I56" s="1147"/>
      <c r="J56" s="1147"/>
      <c r="K56" s="1147"/>
      <c r="L56" s="1147"/>
      <c r="M56" s="1147"/>
      <c r="N56" s="1156" t="s">
        <v>117</v>
      </c>
      <c r="O56" s="945"/>
      <c r="P56" s="945"/>
      <c r="Q56" s="945"/>
      <c r="R56" s="945"/>
      <c r="S56" s="945"/>
      <c r="T56" s="215"/>
      <c r="U56" s="992"/>
      <c r="V56" s="993"/>
      <c r="W56" s="1014"/>
      <c r="X56" s="1015"/>
      <c r="Y56" s="1113">
        <v>42</v>
      </c>
      <c r="Z56" s="1114"/>
      <c r="AA56" s="792">
        <f t="shared" si="4"/>
        <v>30</v>
      </c>
      <c r="AB56" s="793"/>
      <c r="AC56" s="1086"/>
      <c r="AD56" s="1122"/>
      <c r="AE56" s="1082">
        <v>12</v>
      </c>
      <c r="AF56" s="1083"/>
      <c r="AG56" s="1074">
        <v>12</v>
      </c>
      <c r="AH56" s="1078"/>
      <c r="AI56" s="1075"/>
      <c r="AJ56" s="1078"/>
      <c r="AK56" s="695"/>
      <c r="AL56" s="696"/>
      <c r="AM56" s="852">
        <v>12</v>
      </c>
      <c r="AN56" s="855"/>
      <c r="AO56" s="95"/>
      <c r="AP56" s="97"/>
      <c r="AQ56" s="597"/>
      <c r="AR56" s="834"/>
      <c r="AS56" s="852"/>
      <c r="AT56" s="855"/>
      <c r="AU56" s="95"/>
      <c r="AV56" s="97"/>
      <c r="AW56" s="597"/>
      <c r="AX56" s="876"/>
      <c r="AY56" s="375"/>
      <c r="AZ56" s="694"/>
      <c r="BA56" s="151"/>
      <c r="BB56" s="152"/>
      <c r="BC56" s="373"/>
      <c r="BD56" s="887"/>
      <c r="BE56" s="375"/>
      <c r="BF56" s="694"/>
      <c r="BG56" s="151"/>
      <c r="BH56" s="152"/>
      <c r="BI56" s="373"/>
      <c r="BJ56" s="887"/>
      <c r="BK56" s="631"/>
      <c r="BL56" s="604"/>
      <c r="BM56" s="603"/>
      <c r="BN56" s="604"/>
      <c r="BO56" s="603"/>
      <c r="BP56" s="631"/>
      <c r="BQ56" s="785"/>
      <c r="BR56" s="604"/>
      <c r="BS56" s="603"/>
      <c r="BT56" s="604"/>
      <c r="BU56" s="603"/>
      <c r="BV56" s="631"/>
      <c r="BW56" s="433"/>
      <c r="BX56" s="434"/>
      <c r="BY56" s="435"/>
      <c r="BZ56" s="434"/>
      <c r="CA56" s="435"/>
      <c r="CB56" s="436"/>
      <c r="CC56" s="1085"/>
      <c r="CD56" s="829"/>
      <c r="CE56" s="828"/>
      <c r="CF56" s="829"/>
      <c r="CG56" s="828"/>
      <c r="CH56" s="865"/>
      <c r="CI56" s="69">
        <f t="shared" si="1"/>
        <v>12</v>
      </c>
      <c r="CJ56" s="69">
        <f t="shared" si="2"/>
        <v>12</v>
      </c>
      <c r="CK56" s="69">
        <f t="shared" si="3"/>
        <v>0</v>
      </c>
      <c r="CL56" s="58"/>
    </row>
    <row r="57" spans="1:92" s="6" customFormat="1" ht="48" customHeight="1" thickBot="1">
      <c r="A57" s="1025" t="s">
        <v>8</v>
      </c>
      <c r="B57" s="459"/>
      <c r="C57" s="1169" t="s">
        <v>65</v>
      </c>
      <c r="D57" s="1170"/>
      <c r="E57" s="1170"/>
      <c r="F57" s="1170"/>
      <c r="G57" s="1170"/>
      <c r="H57" s="1170"/>
      <c r="I57" s="1170"/>
      <c r="J57" s="1170"/>
      <c r="K57" s="1170"/>
      <c r="L57" s="1170"/>
      <c r="M57" s="1171"/>
      <c r="N57" s="1025"/>
      <c r="O57" s="1028"/>
      <c r="P57" s="458" t="s">
        <v>210</v>
      </c>
      <c r="Q57" s="1028"/>
      <c r="R57" s="458"/>
      <c r="S57" s="1028"/>
      <c r="T57" s="205"/>
      <c r="U57" s="458"/>
      <c r="V57" s="459"/>
      <c r="W57" s="1019">
        <f>SUM(W58:X59)</f>
        <v>2</v>
      </c>
      <c r="X57" s="1020"/>
      <c r="Y57" s="963">
        <f>SUM(Y58:Z59)</f>
        <v>144</v>
      </c>
      <c r="Z57" s="964"/>
      <c r="AA57" s="948">
        <f t="shared" si="4"/>
        <v>120</v>
      </c>
      <c r="AB57" s="949"/>
      <c r="AC57" s="733"/>
      <c r="AD57" s="734"/>
      <c r="AE57" s="727">
        <f>SUM(AE58:AF59)</f>
        <v>24</v>
      </c>
      <c r="AF57" s="728"/>
      <c r="AG57" s="950">
        <f>SUM(AG58:AH59)</f>
        <v>16</v>
      </c>
      <c r="AH57" s="810"/>
      <c r="AI57" s="810">
        <f>SUM(AI58:AJ59)</f>
        <v>8</v>
      </c>
      <c r="AJ57" s="810"/>
      <c r="AK57" s="810">
        <f>SUM(AK58:AL59)</f>
        <v>0</v>
      </c>
      <c r="AL57" s="856"/>
      <c r="AM57" s="715">
        <f>SUM(AM58:AN59)</f>
        <v>0</v>
      </c>
      <c r="AN57" s="716"/>
      <c r="AO57" s="715">
        <f>SUM(AO58:AP59)</f>
        <v>0</v>
      </c>
      <c r="AP57" s="599"/>
      <c r="AQ57" s="600">
        <f>SUM(AQ58:AR59)</f>
        <v>0</v>
      </c>
      <c r="AR57" s="716"/>
      <c r="AS57" s="98">
        <f>SUM(AS58:AT59)</f>
        <v>0</v>
      </c>
      <c r="AT57" s="99"/>
      <c r="AU57" s="600">
        <f>SUM(AU58:AV59)</f>
        <v>0</v>
      </c>
      <c r="AV57" s="599"/>
      <c r="AW57" s="600">
        <f>SUM(AW58:AX59)</f>
        <v>0</v>
      </c>
      <c r="AX57" s="716"/>
      <c r="AY57" s="410">
        <f>SUM(AY58:AZ59)</f>
        <v>8</v>
      </c>
      <c r="AZ57" s="409"/>
      <c r="BA57" s="890">
        <f>SUM(BA58:BB59)</f>
        <v>0</v>
      </c>
      <c r="BB57" s="409"/>
      <c r="BC57" s="890">
        <f>SUM(BC58:BD59)</f>
        <v>1</v>
      </c>
      <c r="BD57" s="408"/>
      <c r="BE57" s="407">
        <f>SUM(BE58:BF59)</f>
        <v>8</v>
      </c>
      <c r="BF57" s="409"/>
      <c r="BG57" s="890">
        <f>SUM(BG58:BH59)</f>
        <v>8</v>
      </c>
      <c r="BH57" s="409"/>
      <c r="BI57" s="890">
        <f>SUM(BI58:BJ59)</f>
        <v>1</v>
      </c>
      <c r="BJ57" s="408"/>
      <c r="BK57" s="715">
        <f>SUM(BK58:BL59)</f>
        <v>0</v>
      </c>
      <c r="BL57" s="599"/>
      <c r="BM57" s="600">
        <f>SUM(BM58:BN59)</f>
        <v>0</v>
      </c>
      <c r="BN57" s="599"/>
      <c r="BO57" s="600">
        <f>SUM(BO58:BP59)</f>
        <v>0</v>
      </c>
      <c r="BP57" s="716"/>
      <c r="BQ57" s="715">
        <f>SUM(BQ58:BR59)</f>
        <v>0</v>
      </c>
      <c r="BR57" s="599"/>
      <c r="BS57" s="600">
        <f>SUM(BS58:BT59)</f>
        <v>0</v>
      </c>
      <c r="BT57" s="599"/>
      <c r="BU57" s="600">
        <f>SUM(BU58:BV59)</f>
        <v>0</v>
      </c>
      <c r="BV57" s="791"/>
      <c r="BW57" s="407">
        <f>SUM(BW58:BX59)</f>
        <v>0</v>
      </c>
      <c r="BX57" s="408"/>
      <c r="BY57" s="407">
        <f>SUM(BY58:BZ59)</f>
        <v>0</v>
      </c>
      <c r="BZ57" s="408"/>
      <c r="CA57" s="407">
        <f>SUM(CA58:CB59)</f>
        <v>0</v>
      </c>
      <c r="CB57" s="408"/>
      <c r="CC57" s="715">
        <f>SUM(CC58:CD59)</f>
        <v>0</v>
      </c>
      <c r="CD57" s="716"/>
      <c r="CE57" s="715">
        <f>SUM(CE58:CF59)</f>
        <v>0</v>
      </c>
      <c r="CF57" s="716"/>
      <c r="CG57" s="715">
        <f>SUM(CG58:CH59)</f>
        <v>0</v>
      </c>
      <c r="CH57" s="716"/>
      <c r="CI57" s="69">
        <f t="shared" si="1"/>
        <v>24</v>
      </c>
      <c r="CJ57" s="69">
        <f t="shared" si="2"/>
        <v>16</v>
      </c>
      <c r="CK57" s="69">
        <f t="shared" si="3"/>
        <v>8</v>
      </c>
      <c r="CL57" s="58"/>
      <c r="CM57" s="5"/>
      <c r="CN57" s="5"/>
    </row>
    <row r="58" spans="1:92" s="6" customFormat="1" ht="30" customHeight="1">
      <c r="A58" s="1158" t="s">
        <v>9</v>
      </c>
      <c r="B58" s="1027"/>
      <c r="C58" s="1137" t="s">
        <v>10</v>
      </c>
      <c r="D58" s="1138"/>
      <c r="E58" s="1138"/>
      <c r="F58" s="1138"/>
      <c r="G58" s="1138"/>
      <c r="H58" s="1138"/>
      <c r="I58" s="1138"/>
      <c r="J58" s="1138"/>
      <c r="K58" s="1138"/>
      <c r="L58" s="1138"/>
      <c r="M58" s="1139"/>
      <c r="N58" s="1158"/>
      <c r="O58" s="1157"/>
      <c r="P58" s="1026" t="s">
        <v>117</v>
      </c>
      <c r="Q58" s="1157"/>
      <c r="R58" s="1026"/>
      <c r="S58" s="1157"/>
      <c r="T58" s="217"/>
      <c r="U58" s="1026"/>
      <c r="V58" s="1027"/>
      <c r="W58" s="1325">
        <v>1</v>
      </c>
      <c r="X58" s="1326"/>
      <c r="Y58" s="961">
        <v>96</v>
      </c>
      <c r="Z58" s="962"/>
      <c r="AA58" s="720">
        <f t="shared" si="4"/>
        <v>80</v>
      </c>
      <c r="AB58" s="721"/>
      <c r="AC58" s="959"/>
      <c r="AD58" s="960"/>
      <c r="AE58" s="943">
        <v>16</v>
      </c>
      <c r="AF58" s="944"/>
      <c r="AG58" s="941">
        <v>8</v>
      </c>
      <c r="AH58" s="942"/>
      <c r="AI58" s="942">
        <v>8</v>
      </c>
      <c r="AJ58" s="942"/>
      <c r="AK58" s="1094"/>
      <c r="AL58" s="1095"/>
      <c r="AM58" s="880"/>
      <c r="AN58" s="881"/>
      <c r="AO58" s="863"/>
      <c r="AP58" s="881"/>
      <c r="AQ58" s="863"/>
      <c r="AR58" s="864"/>
      <c r="AS58" s="880"/>
      <c r="AT58" s="881"/>
      <c r="AU58" s="863"/>
      <c r="AV58" s="881"/>
      <c r="AW58" s="863"/>
      <c r="AX58" s="864"/>
      <c r="AY58" s="1225"/>
      <c r="AZ58" s="390"/>
      <c r="BA58" s="393"/>
      <c r="BB58" s="390"/>
      <c r="BC58" s="393"/>
      <c r="BD58" s="394"/>
      <c r="BE58" s="389">
        <v>8</v>
      </c>
      <c r="BF58" s="390"/>
      <c r="BG58" s="393">
        <v>8</v>
      </c>
      <c r="BH58" s="390"/>
      <c r="BI58" s="393">
        <v>1</v>
      </c>
      <c r="BJ58" s="394"/>
      <c r="BK58" s="880"/>
      <c r="BL58" s="881"/>
      <c r="BM58" s="91"/>
      <c r="BN58" s="90"/>
      <c r="BO58" s="91"/>
      <c r="BP58" s="89"/>
      <c r="BQ58" s="92"/>
      <c r="BR58" s="90"/>
      <c r="BS58" s="91"/>
      <c r="BT58" s="90"/>
      <c r="BU58" s="93"/>
      <c r="BV58" s="200"/>
      <c r="BW58" s="389"/>
      <c r="BX58" s="390"/>
      <c r="BY58" s="393"/>
      <c r="BZ58" s="390"/>
      <c r="CA58" s="393"/>
      <c r="CB58" s="394"/>
      <c r="CC58" s="880"/>
      <c r="CD58" s="881"/>
      <c r="CE58" s="863"/>
      <c r="CF58" s="881"/>
      <c r="CG58" s="863"/>
      <c r="CH58" s="864"/>
      <c r="CI58" s="69">
        <f t="shared" si="1"/>
        <v>16</v>
      </c>
      <c r="CJ58" s="69">
        <f t="shared" si="2"/>
        <v>8</v>
      </c>
      <c r="CK58" s="69">
        <f t="shared" si="3"/>
        <v>8</v>
      </c>
      <c r="CL58" s="58"/>
      <c r="CM58" s="5"/>
      <c r="CN58" s="5"/>
    </row>
    <row r="59" spans="1:92" s="6" customFormat="1" ht="51" customHeight="1" thickBot="1">
      <c r="A59" s="1292" t="s">
        <v>11</v>
      </c>
      <c r="B59" s="993"/>
      <c r="C59" s="1166" t="s">
        <v>12</v>
      </c>
      <c r="D59" s="1167"/>
      <c r="E59" s="1167"/>
      <c r="F59" s="1167"/>
      <c r="G59" s="1167"/>
      <c r="H59" s="1167"/>
      <c r="I59" s="1167"/>
      <c r="J59" s="1167"/>
      <c r="K59" s="1167"/>
      <c r="L59" s="1167"/>
      <c r="M59" s="1168"/>
      <c r="N59" s="1175"/>
      <c r="O59" s="1090"/>
      <c r="P59" s="992" t="s">
        <v>116</v>
      </c>
      <c r="Q59" s="1088"/>
      <c r="R59" s="1089"/>
      <c r="S59" s="1090"/>
      <c r="T59" s="218"/>
      <c r="U59" s="1089"/>
      <c r="V59" s="1454"/>
      <c r="W59" s="1327">
        <v>1</v>
      </c>
      <c r="X59" s="1328"/>
      <c r="Y59" s="938">
        <v>48</v>
      </c>
      <c r="Z59" s="939"/>
      <c r="AA59" s="792">
        <f t="shared" si="4"/>
        <v>40</v>
      </c>
      <c r="AB59" s="793"/>
      <c r="AC59" s="934"/>
      <c r="AD59" s="935"/>
      <c r="AE59" s="932">
        <v>8</v>
      </c>
      <c r="AF59" s="933"/>
      <c r="AG59" s="1100">
        <v>8</v>
      </c>
      <c r="AH59" s="903"/>
      <c r="AI59" s="903"/>
      <c r="AJ59" s="903"/>
      <c r="AK59" s="1119"/>
      <c r="AL59" s="1120"/>
      <c r="AM59" s="1085"/>
      <c r="AN59" s="829"/>
      <c r="AO59" s="828"/>
      <c r="AP59" s="829"/>
      <c r="AQ59" s="828"/>
      <c r="AR59" s="865"/>
      <c r="AS59" s="1085"/>
      <c r="AT59" s="829"/>
      <c r="AU59" s="828"/>
      <c r="AV59" s="829"/>
      <c r="AW59" s="828"/>
      <c r="AX59" s="865"/>
      <c r="AY59" s="1098">
        <v>8</v>
      </c>
      <c r="AZ59" s="434"/>
      <c r="BA59" s="435"/>
      <c r="BB59" s="434"/>
      <c r="BC59" s="435">
        <v>1</v>
      </c>
      <c r="BD59" s="436"/>
      <c r="BE59" s="433"/>
      <c r="BF59" s="434"/>
      <c r="BG59" s="435"/>
      <c r="BH59" s="434"/>
      <c r="BI59" s="435"/>
      <c r="BJ59" s="436"/>
      <c r="BK59" s="85"/>
      <c r="BL59" s="86"/>
      <c r="BM59" s="87"/>
      <c r="BN59" s="86"/>
      <c r="BO59" s="87"/>
      <c r="BP59" s="85"/>
      <c r="BQ59" s="88"/>
      <c r="BR59" s="86"/>
      <c r="BS59" s="87"/>
      <c r="BT59" s="86"/>
      <c r="BU59" s="95"/>
      <c r="BV59" s="198"/>
      <c r="BW59" s="433"/>
      <c r="BX59" s="434"/>
      <c r="BY59" s="435"/>
      <c r="BZ59" s="434"/>
      <c r="CA59" s="435"/>
      <c r="CB59" s="436"/>
      <c r="CC59" s="1085"/>
      <c r="CD59" s="829"/>
      <c r="CE59" s="828"/>
      <c r="CF59" s="829"/>
      <c r="CG59" s="828"/>
      <c r="CH59" s="865"/>
      <c r="CI59" s="69">
        <f t="shared" si="1"/>
        <v>8</v>
      </c>
      <c r="CJ59" s="69">
        <f t="shared" si="2"/>
        <v>8</v>
      </c>
      <c r="CK59" s="69">
        <f t="shared" si="3"/>
        <v>0</v>
      </c>
      <c r="CL59" s="58"/>
      <c r="CM59" s="5"/>
      <c r="CN59" s="5"/>
    </row>
    <row r="60" spans="1:92" s="6" customFormat="1" ht="52.5" customHeight="1" thickBot="1">
      <c r="A60" s="1025" t="s">
        <v>66</v>
      </c>
      <c r="B60" s="459"/>
      <c r="C60" s="1150" t="s">
        <v>67</v>
      </c>
      <c r="D60" s="1151"/>
      <c r="E60" s="1151"/>
      <c r="F60" s="1151"/>
      <c r="G60" s="1151"/>
      <c r="H60" s="1151"/>
      <c r="I60" s="1151"/>
      <c r="J60" s="1151"/>
      <c r="K60" s="1152"/>
      <c r="L60" s="1152"/>
      <c r="M60" s="1152"/>
      <c r="N60" s="1055"/>
      <c r="O60" s="1029"/>
      <c r="P60" s="1029"/>
      <c r="Q60" s="1029"/>
      <c r="R60" s="1133"/>
      <c r="S60" s="1029"/>
      <c r="T60" s="222"/>
      <c r="U60" s="1455"/>
      <c r="V60" s="1456"/>
      <c r="W60" s="1172"/>
      <c r="X60" s="1273"/>
      <c r="Y60" s="940">
        <f>Y61+Y74</f>
        <v>3684</v>
      </c>
      <c r="Z60" s="940"/>
      <c r="AA60" s="1121">
        <f t="shared" si="4"/>
        <v>2982</v>
      </c>
      <c r="AB60" s="949"/>
      <c r="AC60" s="1128"/>
      <c r="AD60" s="1128"/>
      <c r="AE60" s="1115">
        <f>SUM(AE74,AE61)</f>
        <v>702</v>
      </c>
      <c r="AF60" s="727"/>
      <c r="AG60" s="950">
        <f>SUM(AG74,AG61)</f>
        <v>507</v>
      </c>
      <c r="AH60" s="810"/>
      <c r="AI60" s="810">
        <f>SUM(AI74,AI61)</f>
        <v>187</v>
      </c>
      <c r="AJ60" s="810"/>
      <c r="AK60" s="810">
        <f>SUM(AK74,AK61)</f>
        <v>8</v>
      </c>
      <c r="AL60" s="856"/>
      <c r="AM60" s="858">
        <f>SUM(AM74+AM61)</f>
        <v>35</v>
      </c>
      <c r="AN60" s="858"/>
      <c r="AO60" s="789">
        <f>SUM(AO74+AO61)</f>
        <v>13</v>
      </c>
      <c r="AP60" s="858"/>
      <c r="AQ60" s="789">
        <f>SUM(AQ74+AQ61)</f>
        <v>1</v>
      </c>
      <c r="AR60" s="858"/>
      <c r="AS60" s="789">
        <f>SUM(AS74+AS61)</f>
        <v>70</v>
      </c>
      <c r="AT60" s="858"/>
      <c r="AU60" s="789">
        <f>SUM(AU74+AU61)</f>
        <v>20</v>
      </c>
      <c r="AV60" s="858"/>
      <c r="AW60" s="789">
        <f>SUM(AW74+AW61)</f>
        <v>4</v>
      </c>
      <c r="AX60" s="858"/>
      <c r="AY60" s="438">
        <f>SUM(AY74+AY61)</f>
        <v>25</v>
      </c>
      <c r="AZ60" s="437"/>
      <c r="BA60" s="438">
        <f>SUM(BA74+BA61)</f>
        <v>3</v>
      </c>
      <c r="BB60" s="437"/>
      <c r="BC60" s="438">
        <f>SUM(BC74+BC61)</f>
        <v>1</v>
      </c>
      <c r="BD60" s="437"/>
      <c r="BE60" s="438">
        <f>SUM(BE74+BE61)</f>
        <v>56</v>
      </c>
      <c r="BF60" s="437"/>
      <c r="BG60" s="438">
        <f>SUM(BG74+BG61)</f>
        <v>22</v>
      </c>
      <c r="BH60" s="437"/>
      <c r="BI60" s="438">
        <f>SUM(BI74+BI61)</f>
        <v>5</v>
      </c>
      <c r="BJ60" s="437"/>
      <c r="BK60" s="789">
        <f>SUM(BK74+BK61)</f>
        <v>42</v>
      </c>
      <c r="BL60" s="858"/>
      <c r="BM60" s="789">
        <f>SUM(BM74+BM61)</f>
        <v>28</v>
      </c>
      <c r="BN60" s="858"/>
      <c r="BO60" s="789">
        <f>SUM(BO74+BO61)</f>
        <v>3</v>
      </c>
      <c r="BP60" s="858"/>
      <c r="BQ60" s="789">
        <f>SUM(BQ74+BQ61)</f>
        <v>42</v>
      </c>
      <c r="BR60" s="858"/>
      <c r="BS60" s="789">
        <f>SUM(BS74+BS61)</f>
        <v>32</v>
      </c>
      <c r="BT60" s="858"/>
      <c r="BU60" s="789">
        <f>SUM(BU74+BU61)</f>
        <v>2</v>
      </c>
      <c r="BV60" s="790"/>
      <c r="BW60" s="437">
        <f>SUM(BW74+BW61)</f>
        <v>160</v>
      </c>
      <c r="BX60" s="437"/>
      <c r="BY60" s="438">
        <f>SUM(BY74+BY61)</f>
        <v>0</v>
      </c>
      <c r="BZ60" s="437"/>
      <c r="CA60" s="438">
        <f>SUM(CA74+CA61)</f>
        <v>0</v>
      </c>
      <c r="CB60" s="437"/>
      <c r="CC60" s="858">
        <f>SUM(CC74+CC61)</f>
        <v>77</v>
      </c>
      <c r="CD60" s="858"/>
      <c r="CE60" s="789">
        <f>SUM(CE74+CE61)</f>
        <v>77</v>
      </c>
      <c r="CF60" s="858"/>
      <c r="CG60" s="789">
        <f>SUM(CG74+CG61)</f>
        <v>5</v>
      </c>
      <c r="CH60" s="858"/>
      <c r="CI60" s="69">
        <f t="shared" si="1"/>
        <v>702</v>
      </c>
      <c r="CJ60" s="69">
        <f t="shared" si="2"/>
        <v>507</v>
      </c>
      <c r="CK60" s="69">
        <f t="shared" si="3"/>
        <v>195</v>
      </c>
      <c r="CL60" s="58"/>
      <c r="CM60" s="5"/>
      <c r="CN60" s="5"/>
    </row>
    <row r="61" spans="1:92" s="6" customFormat="1" ht="53.25" customHeight="1">
      <c r="A61" s="1293" t="s">
        <v>68</v>
      </c>
      <c r="B61" s="1294"/>
      <c r="C61" s="1153" t="s">
        <v>17</v>
      </c>
      <c r="D61" s="1154"/>
      <c r="E61" s="1154"/>
      <c r="F61" s="1154"/>
      <c r="G61" s="1154"/>
      <c r="H61" s="1154"/>
      <c r="I61" s="1154"/>
      <c r="J61" s="1154"/>
      <c r="K61" s="1155"/>
      <c r="L61" s="1155"/>
      <c r="M61" s="1155"/>
      <c r="N61" s="1160" t="s">
        <v>211</v>
      </c>
      <c r="O61" s="1130"/>
      <c r="P61" s="1130" t="s">
        <v>212</v>
      </c>
      <c r="Q61" s="1130"/>
      <c r="R61" s="1130" t="s">
        <v>213</v>
      </c>
      <c r="S61" s="1130"/>
      <c r="T61" s="223"/>
      <c r="U61" s="1457"/>
      <c r="V61" s="1277"/>
      <c r="W61" s="1064">
        <f>SUM(W62:X73)</f>
        <v>11</v>
      </c>
      <c r="X61" s="1067"/>
      <c r="Y61" s="1125">
        <f>SUM(Y62:Z73)</f>
        <v>1472</v>
      </c>
      <c r="Z61" s="1126"/>
      <c r="AA61" s="720">
        <f t="shared" si="4"/>
        <v>1220</v>
      </c>
      <c r="AB61" s="721"/>
      <c r="AC61" s="946"/>
      <c r="AD61" s="947"/>
      <c r="AE61" s="936">
        <f>SUM(AE62:AF73)</f>
        <v>252</v>
      </c>
      <c r="AF61" s="937"/>
      <c r="AG61" s="1077">
        <f>SUM(AG62:AH73)</f>
        <v>192</v>
      </c>
      <c r="AH61" s="1076"/>
      <c r="AI61" s="1076">
        <f>SUM(AI62:AJ73)</f>
        <v>60</v>
      </c>
      <c r="AJ61" s="1076"/>
      <c r="AK61" s="1076"/>
      <c r="AL61" s="1096"/>
      <c r="AM61" s="1073">
        <f>SUM(AM62:AN73)</f>
        <v>35</v>
      </c>
      <c r="AN61" s="862"/>
      <c r="AO61" s="861">
        <f>SUM(AO62:AP73)</f>
        <v>13</v>
      </c>
      <c r="AP61" s="862"/>
      <c r="AQ61" s="862">
        <f>SUM(AQ62:AR73)</f>
        <v>1</v>
      </c>
      <c r="AR61" s="1093"/>
      <c r="AS61" s="861">
        <f>SUM(AS62:AT73)</f>
        <v>58</v>
      </c>
      <c r="AT61" s="862"/>
      <c r="AU61" s="861">
        <f>SUM(AU62:AV73)</f>
        <v>18</v>
      </c>
      <c r="AV61" s="862"/>
      <c r="AW61" s="861">
        <f>SUM(AW62:AX73)</f>
        <v>3</v>
      </c>
      <c r="AX61" s="1093"/>
      <c r="AY61" s="427">
        <f>SUM(AY62:AZ73)</f>
        <v>25</v>
      </c>
      <c r="AZ61" s="426"/>
      <c r="BA61" s="427">
        <f>SUM(BA62:BB73)</f>
        <v>3</v>
      </c>
      <c r="BB61" s="426"/>
      <c r="BC61" s="427">
        <f>SUM(BC62:BD73)</f>
        <v>1</v>
      </c>
      <c r="BD61" s="1097"/>
      <c r="BE61" s="425">
        <f>SUM(BE62:BF73)</f>
        <v>20</v>
      </c>
      <c r="BF61" s="426"/>
      <c r="BG61" s="427">
        <f>SUM(BG62:BH73)</f>
        <v>14</v>
      </c>
      <c r="BH61" s="426"/>
      <c r="BI61" s="427">
        <f>SUM(BI62:BJ73)</f>
        <v>3</v>
      </c>
      <c r="BJ61" s="428"/>
      <c r="BK61" s="1073">
        <f>SUM(BK62:BL73)</f>
        <v>32</v>
      </c>
      <c r="BL61" s="862"/>
      <c r="BM61" s="861">
        <f>SUM(BM62:BN73)</f>
        <v>8</v>
      </c>
      <c r="BN61" s="862"/>
      <c r="BO61" s="861">
        <f>SUM(BO62:BP73)</f>
        <v>2</v>
      </c>
      <c r="BP61" s="1093"/>
      <c r="BQ61" s="861">
        <f>SUM(BQ62:BR73)</f>
        <v>22</v>
      </c>
      <c r="BR61" s="862"/>
      <c r="BS61" s="861">
        <f>SUM(BS62:BT73)</f>
        <v>4</v>
      </c>
      <c r="BT61" s="862"/>
      <c r="BU61" s="861">
        <f>SUM(BU62:BV73)</f>
        <v>1</v>
      </c>
      <c r="BV61" s="1468"/>
      <c r="BW61" s="425">
        <f>SUM(BW62:BX73)</f>
        <v>0</v>
      </c>
      <c r="BX61" s="426"/>
      <c r="BY61" s="427">
        <f>SUM(BY62:BZ73)</f>
        <v>0</v>
      </c>
      <c r="BZ61" s="426"/>
      <c r="CA61" s="427">
        <f>SUM(CA62:CB73)</f>
        <v>0</v>
      </c>
      <c r="CB61" s="428"/>
      <c r="CC61" s="1073">
        <f>SUM(CC62:CD73)</f>
        <v>0</v>
      </c>
      <c r="CD61" s="862"/>
      <c r="CE61" s="861">
        <f>SUM(CE62:CF73)</f>
        <v>0</v>
      </c>
      <c r="CF61" s="862"/>
      <c r="CG61" s="861">
        <f>SUM(CG62:CH73)</f>
        <v>0</v>
      </c>
      <c r="CH61" s="1093"/>
      <c r="CI61" s="69">
        <f t="shared" si="1"/>
        <v>252</v>
      </c>
      <c r="CJ61" s="69">
        <f t="shared" si="2"/>
        <v>192</v>
      </c>
      <c r="CK61" s="69">
        <f t="shared" si="3"/>
        <v>60</v>
      </c>
      <c r="CL61" s="58"/>
      <c r="CM61" s="5"/>
      <c r="CN61" s="5"/>
    </row>
    <row r="62" spans="1:90" s="6" customFormat="1" ht="25.5" customHeight="1">
      <c r="A62" s="1282" t="s">
        <v>160</v>
      </c>
      <c r="B62" s="462"/>
      <c r="C62" s="1134" t="s">
        <v>19</v>
      </c>
      <c r="D62" s="1135"/>
      <c r="E62" s="1135"/>
      <c r="F62" s="1135"/>
      <c r="G62" s="1135"/>
      <c r="H62" s="1135"/>
      <c r="I62" s="1135"/>
      <c r="J62" s="1135"/>
      <c r="K62" s="1136"/>
      <c r="L62" s="1136"/>
      <c r="M62" s="1136"/>
      <c r="N62" s="1156" t="s">
        <v>117</v>
      </c>
      <c r="O62" s="945"/>
      <c r="P62" s="945"/>
      <c r="Q62" s="945"/>
      <c r="R62" s="945"/>
      <c r="S62" s="945"/>
      <c r="T62" s="206"/>
      <c r="U62" s="461"/>
      <c r="V62" s="462"/>
      <c r="W62" s="1014">
        <v>2</v>
      </c>
      <c r="X62" s="1127"/>
      <c r="Y62" s="922">
        <v>180</v>
      </c>
      <c r="Z62" s="923"/>
      <c r="AA62" s="720">
        <f t="shared" si="4"/>
        <v>144</v>
      </c>
      <c r="AB62" s="721"/>
      <c r="AC62" s="740"/>
      <c r="AD62" s="741"/>
      <c r="AE62" s="1082">
        <v>36</v>
      </c>
      <c r="AF62" s="1083"/>
      <c r="AG62" s="729">
        <v>18</v>
      </c>
      <c r="AH62" s="730"/>
      <c r="AI62" s="730">
        <v>18</v>
      </c>
      <c r="AJ62" s="730"/>
      <c r="AK62" s="730"/>
      <c r="AL62" s="901"/>
      <c r="AM62" s="990">
        <v>10</v>
      </c>
      <c r="AN62" s="885"/>
      <c r="AO62" s="885">
        <v>8</v>
      </c>
      <c r="AP62" s="885"/>
      <c r="AQ62" s="885"/>
      <c r="AR62" s="987"/>
      <c r="AS62" s="883">
        <v>8</v>
      </c>
      <c r="AT62" s="885"/>
      <c r="AU62" s="885">
        <v>10</v>
      </c>
      <c r="AV62" s="885"/>
      <c r="AW62" s="885">
        <v>2</v>
      </c>
      <c r="AX62" s="987"/>
      <c r="AY62" s="375"/>
      <c r="AZ62" s="374"/>
      <c r="BA62" s="596"/>
      <c r="BB62" s="596"/>
      <c r="BC62" s="596"/>
      <c r="BD62" s="373"/>
      <c r="BE62" s="875"/>
      <c r="BF62" s="596"/>
      <c r="BG62" s="596"/>
      <c r="BH62" s="596"/>
      <c r="BI62" s="596"/>
      <c r="BJ62" s="613"/>
      <c r="BK62" s="83"/>
      <c r="BL62" s="81"/>
      <c r="BM62" s="82"/>
      <c r="BN62" s="81"/>
      <c r="BO62" s="82"/>
      <c r="BP62" s="84"/>
      <c r="BQ62" s="598"/>
      <c r="BR62" s="616"/>
      <c r="BS62" s="82"/>
      <c r="BT62" s="81"/>
      <c r="BU62" s="82"/>
      <c r="BV62" s="80"/>
      <c r="BW62" s="429"/>
      <c r="BX62" s="430"/>
      <c r="BY62" s="431"/>
      <c r="BZ62" s="430"/>
      <c r="CA62" s="431"/>
      <c r="CB62" s="432"/>
      <c r="CC62" s="1485"/>
      <c r="CD62" s="1483"/>
      <c r="CE62" s="1482"/>
      <c r="CF62" s="1483"/>
      <c r="CG62" s="1482"/>
      <c r="CH62" s="1486"/>
      <c r="CI62" s="69">
        <f t="shared" si="1"/>
        <v>36</v>
      </c>
      <c r="CJ62" s="69">
        <f t="shared" si="2"/>
        <v>18</v>
      </c>
      <c r="CK62" s="69">
        <f t="shared" si="3"/>
        <v>18</v>
      </c>
      <c r="CL62" s="58"/>
    </row>
    <row r="63" spans="1:90" s="6" customFormat="1" ht="30" customHeight="1">
      <c r="A63" s="1282" t="s">
        <v>161</v>
      </c>
      <c r="B63" s="462"/>
      <c r="C63" s="1134" t="s">
        <v>69</v>
      </c>
      <c r="D63" s="1135"/>
      <c r="E63" s="1135"/>
      <c r="F63" s="1135"/>
      <c r="G63" s="1135"/>
      <c r="H63" s="1135"/>
      <c r="I63" s="1135"/>
      <c r="J63" s="1135"/>
      <c r="K63" s="1136"/>
      <c r="L63" s="1136"/>
      <c r="M63" s="1136"/>
      <c r="N63" s="1156"/>
      <c r="O63" s="945"/>
      <c r="P63" s="945"/>
      <c r="Q63" s="945"/>
      <c r="R63" s="461" t="s">
        <v>117</v>
      </c>
      <c r="S63" s="1129"/>
      <c r="T63" s="206"/>
      <c r="U63" s="461"/>
      <c r="V63" s="462"/>
      <c r="W63" s="1014">
        <v>1</v>
      </c>
      <c r="X63" s="1127"/>
      <c r="Y63" s="922">
        <v>180</v>
      </c>
      <c r="Z63" s="923"/>
      <c r="AA63" s="720">
        <f t="shared" si="4"/>
        <v>150</v>
      </c>
      <c r="AB63" s="721"/>
      <c r="AC63" s="740"/>
      <c r="AD63" s="741"/>
      <c r="AE63" s="1082">
        <v>30</v>
      </c>
      <c r="AF63" s="1083"/>
      <c r="AG63" s="1074">
        <v>24</v>
      </c>
      <c r="AH63" s="1075"/>
      <c r="AI63" s="1075">
        <v>6</v>
      </c>
      <c r="AJ63" s="1075"/>
      <c r="AK63" s="695"/>
      <c r="AL63" s="700"/>
      <c r="AM63" s="977"/>
      <c r="AN63" s="610"/>
      <c r="AO63" s="610"/>
      <c r="AP63" s="610"/>
      <c r="AQ63" s="610"/>
      <c r="AR63" s="611"/>
      <c r="AS63" s="616"/>
      <c r="AT63" s="610"/>
      <c r="AU63" s="610"/>
      <c r="AV63" s="610"/>
      <c r="AW63" s="610"/>
      <c r="AX63" s="611"/>
      <c r="AY63" s="374"/>
      <c r="AZ63" s="596"/>
      <c r="BA63" s="596"/>
      <c r="BB63" s="596"/>
      <c r="BC63" s="596"/>
      <c r="BD63" s="373"/>
      <c r="BE63" s="875"/>
      <c r="BF63" s="596"/>
      <c r="BG63" s="596"/>
      <c r="BH63" s="596"/>
      <c r="BI63" s="596"/>
      <c r="BJ63" s="613"/>
      <c r="BK63" s="852">
        <v>24</v>
      </c>
      <c r="BL63" s="855"/>
      <c r="BM63" s="597">
        <v>6</v>
      </c>
      <c r="BN63" s="616"/>
      <c r="BO63" s="597">
        <v>1</v>
      </c>
      <c r="BP63" s="788"/>
      <c r="BQ63" s="80"/>
      <c r="BR63" s="81"/>
      <c r="BS63" s="82"/>
      <c r="BT63" s="81"/>
      <c r="BU63" s="82"/>
      <c r="BV63" s="80"/>
      <c r="BW63" s="421"/>
      <c r="BX63" s="422"/>
      <c r="BY63" s="419"/>
      <c r="BZ63" s="422"/>
      <c r="CA63" s="419"/>
      <c r="CB63" s="423"/>
      <c r="CC63" s="785"/>
      <c r="CD63" s="604"/>
      <c r="CE63" s="603"/>
      <c r="CF63" s="604"/>
      <c r="CG63" s="603"/>
      <c r="CH63" s="870"/>
      <c r="CI63" s="69">
        <f t="shared" si="1"/>
        <v>30</v>
      </c>
      <c r="CJ63" s="69">
        <f t="shared" si="2"/>
        <v>24</v>
      </c>
      <c r="CK63" s="69">
        <f t="shared" si="3"/>
        <v>6</v>
      </c>
      <c r="CL63" s="58"/>
    </row>
    <row r="64" spans="1:90" s="6" customFormat="1" ht="48" customHeight="1">
      <c r="A64" s="1282" t="s">
        <v>162</v>
      </c>
      <c r="B64" s="462"/>
      <c r="C64" s="1134" t="s">
        <v>70</v>
      </c>
      <c r="D64" s="1135"/>
      <c r="E64" s="1135"/>
      <c r="F64" s="1135"/>
      <c r="G64" s="1135"/>
      <c r="H64" s="1135"/>
      <c r="I64" s="1135"/>
      <c r="J64" s="1135"/>
      <c r="K64" s="1136"/>
      <c r="L64" s="1136"/>
      <c r="M64" s="1136"/>
      <c r="N64" s="1156"/>
      <c r="O64" s="945"/>
      <c r="P64" s="945" t="s">
        <v>117</v>
      </c>
      <c r="Q64" s="945"/>
      <c r="R64" s="945"/>
      <c r="S64" s="945"/>
      <c r="T64" s="206"/>
      <c r="U64" s="461"/>
      <c r="V64" s="462"/>
      <c r="W64" s="1014">
        <v>1</v>
      </c>
      <c r="X64" s="1127"/>
      <c r="Y64" s="922">
        <v>90</v>
      </c>
      <c r="Z64" s="923"/>
      <c r="AA64" s="720">
        <f t="shared" si="4"/>
        <v>76</v>
      </c>
      <c r="AB64" s="721"/>
      <c r="AC64" s="740"/>
      <c r="AD64" s="741"/>
      <c r="AE64" s="1082">
        <v>14</v>
      </c>
      <c r="AF64" s="1083"/>
      <c r="AG64" s="1074">
        <v>11</v>
      </c>
      <c r="AH64" s="1075"/>
      <c r="AI64" s="1075">
        <v>3</v>
      </c>
      <c r="AJ64" s="1075"/>
      <c r="AK64" s="695"/>
      <c r="AL64" s="700"/>
      <c r="AM64" s="977"/>
      <c r="AN64" s="610"/>
      <c r="AO64" s="610"/>
      <c r="AP64" s="610"/>
      <c r="AQ64" s="610"/>
      <c r="AR64" s="611"/>
      <c r="AS64" s="616"/>
      <c r="AT64" s="610"/>
      <c r="AU64" s="610"/>
      <c r="AV64" s="610"/>
      <c r="AW64" s="610"/>
      <c r="AX64" s="611"/>
      <c r="AY64" s="374"/>
      <c r="AZ64" s="596"/>
      <c r="BA64" s="596"/>
      <c r="BB64" s="596"/>
      <c r="BC64" s="596"/>
      <c r="BD64" s="373"/>
      <c r="BE64" s="875">
        <v>11</v>
      </c>
      <c r="BF64" s="596"/>
      <c r="BG64" s="596">
        <v>3</v>
      </c>
      <c r="BH64" s="596"/>
      <c r="BI64" s="596">
        <v>1</v>
      </c>
      <c r="BJ64" s="613"/>
      <c r="BK64" s="83"/>
      <c r="BL64" s="81"/>
      <c r="BM64" s="82"/>
      <c r="BN64" s="81"/>
      <c r="BO64" s="82"/>
      <c r="BP64" s="84"/>
      <c r="BQ64" s="80"/>
      <c r="BR64" s="81"/>
      <c r="BS64" s="82"/>
      <c r="BT64" s="81"/>
      <c r="BU64" s="82"/>
      <c r="BV64" s="80"/>
      <c r="BW64" s="421"/>
      <c r="BX64" s="422"/>
      <c r="BY64" s="419"/>
      <c r="BZ64" s="422"/>
      <c r="CA64" s="419"/>
      <c r="CB64" s="423"/>
      <c r="CC64" s="785"/>
      <c r="CD64" s="604"/>
      <c r="CE64" s="603"/>
      <c r="CF64" s="604"/>
      <c r="CG64" s="603"/>
      <c r="CH64" s="870"/>
      <c r="CI64" s="69">
        <f t="shared" si="1"/>
        <v>14</v>
      </c>
      <c r="CJ64" s="69">
        <f t="shared" si="2"/>
        <v>11</v>
      </c>
      <c r="CK64" s="69">
        <f t="shared" si="3"/>
        <v>3</v>
      </c>
      <c r="CL64" s="58"/>
    </row>
    <row r="65" spans="1:90" s="6" customFormat="1" ht="30" customHeight="1">
      <c r="A65" s="1282" t="s">
        <v>163</v>
      </c>
      <c r="B65" s="462"/>
      <c r="C65" s="1148" t="s">
        <v>71</v>
      </c>
      <c r="D65" s="1146"/>
      <c r="E65" s="1146"/>
      <c r="F65" s="1146"/>
      <c r="G65" s="1146"/>
      <c r="H65" s="1146"/>
      <c r="I65" s="1146"/>
      <c r="J65" s="1146"/>
      <c r="K65" s="1146"/>
      <c r="L65" s="1146"/>
      <c r="M65" s="1149"/>
      <c r="N65" s="1282" t="s">
        <v>117</v>
      </c>
      <c r="O65" s="1129"/>
      <c r="P65" s="461"/>
      <c r="Q65" s="1129"/>
      <c r="R65" s="461"/>
      <c r="S65" s="1129"/>
      <c r="T65" s="206"/>
      <c r="U65" s="461"/>
      <c r="V65" s="462"/>
      <c r="W65" s="1131">
        <v>1</v>
      </c>
      <c r="X65" s="1132"/>
      <c r="Y65" s="922">
        <v>150</v>
      </c>
      <c r="Z65" s="923"/>
      <c r="AA65" s="720">
        <f t="shared" si="4"/>
        <v>124</v>
      </c>
      <c r="AB65" s="721"/>
      <c r="AC65" s="1086"/>
      <c r="AD65" s="1087"/>
      <c r="AE65" s="1161">
        <v>26</v>
      </c>
      <c r="AF65" s="1162"/>
      <c r="AG65" s="1074">
        <v>22</v>
      </c>
      <c r="AH65" s="1075"/>
      <c r="AI65" s="1075">
        <v>4</v>
      </c>
      <c r="AJ65" s="1075"/>
      <c r="AK65" s="695"/>
      <c r="AL65" s="700"/>
      <c r="AM65" s="852"/>
      <c r="AN65" s="616"/>
      <c r="AO65" s="597"/>
      <c r="AP65" s="616"/>
      <c r="AQ65" s="597"/>
      <c r="AR65" s="788"/>
      <c r="AS65" s="598">
        <v>22</v>
      </c>
      <c r="AT65" s="616"/>
      <c r="AU65" s="597">
        <v>4</v>
      </c>
      <c r="AV65" s="616"/>
      <c r="AW65" s="597">
        <v>1</v>
      </c>
      <c r="AX65" s="788"/>
      <c r="AY65" s="375"/>
      <c r="AZ65" s="374"/>
      <c r="BA65" s="373"/>
      <c r="BB65" s="374"/>
      <c r="BC65" s="373"/>
      <c r="BD65" s="375"/>
      <c r="BE65" s="439"/>
      <c r="BF65" s="374"/>
      <c r="BG65" s="373"/>
      <c r="BH65" s="374"/>
      <c r="BI65" s="373"/>
      <c r="BJ65" s="440"/>
      <c r="BK65" s="83"/>
      <c r="BL65" s="81"/>
      <c r="BM65" s="82"/>
      <c r="BN65" s="81"/>
      <c r="BO65" s="82"/>
      <c r="BP65" s="84"/>
      <c r="BQ65" s="80"/>
      <c r="BR65" s="81"/>
      <c r="BS65" s="82"/>
      <c r="BT65" s="81"/>
      <c r="BU65" s="82"/>
      <c r="BV65" s="80"/>
      <c r="BW65" s="421"/>
      <c r="BX65" s="422"/>
      <c r="BY65" s="419"/>
      <c r="BZ65" s="422"/>
      <c r="CA65" s="419"/>
      <c r="CB65" s="423"/>
      <c r="CC65" s="785"/>
      <c r="CD65" s="604"/>
      <c r="CE65" s="603"/>
      <c r="CF65" s="604"/>
      <c r="CG65" s="603"/>
      <c r="CH65" s="870"/>
      <c r="CI65" s="69">
        <f t="shared" si="1"/>
        <v>26</v>
      </c>
      <c r="CJ65" s="69">
        <f t="shared" si="2"/>
        <v>22</v>
      </c>
      <c r="CK65" s="69">
        <f t="shared" si="3"/>
        <v>4</v>
      </c>
      <c r="CL65" s="58"/>
    </row>
    <row r="66" spans="1:90" s="6" customFormat="1" ht="28.5" customHeight="1">
      <c r="A66" s="1282" t="s">
        <v>164</v>
      </c>
      <c r="B66" s="462"/>
      <c r="C66" s="1148" t="s">
        <v>72</v>
      </c>
      <c r="D66" s="1146"/>
      <c r="E66" s="1146"/>
      <c r="F66" s="1146"/>
      <c r="G66" s="1146"/>
      <c r="H66" s="1146"/>
      <c r="I66" s="1146"/>
      <c r="J66" s="1146"/>
      <c r="K66" s="1146"/>
      <c r="L66" s="1146"/>
      <c r="M66" s="1149"/>
      <c r="N66" s="1282" t="s">
        <v>117</v>
      </c>
      <c r="O66" s="1129"/>
      <c r="P66" s="461" t="s">
        <v>117</v>
      </c>
      <c r="Q66" s="1129"/>
      <c r="R66" s="461" t="s">
        <v>117</v>
      </c>
      <c r="S66" s="1129"/>
      <c r="T66" s="206"/>
      <c r="U66" s="461"/>
      <c r="V66" s="462"/>
      <c r="W66" s="1131">
        <v>2</v>
      </c>
      <c r="X66" s="1132"/>
      <c r="Y66" s="922">
        <v>270</v>
      </c>
      <c r="Z66" s="923"/>
      <c r="AA66" s="720">
        <f t="shared" si="4"/>
        <v>224</v>
      </c>
      <c r="AB66" s="721"/>
      <c r="AC66" s="1086"/>
      <c r="AD66" s="1087"/>
      <c r="AE66" s="1161">
        <v>46</v>
      </c>
      <c r="AF66" s="1162"/>
      <c r="AG66" s="1074">
        <v>42</v>
      </c>
      <c r="AH66" s="1075"/>
      <c r="AI66" s="1075">
        <v>4</v>
      </c>
      <c r="AJ66" s="1075"/>
      <c r="AK66" s="695"/>
      <c r="AL66" s="700"/>
      <c r="AM66" s="852">
        <v>8</v>
      </c>
      <c r="AN66" s="616"/>
      <c r="AO66" s="597"/>
      <c r="AP66" s="616"/>
      <c r="AQ66" s="597"/>
      <c r="AR66" s="788"/>
      <c r="AS66" s="598">
        <v>10</v>
      </c>
      <c r="AT66" s="616"/>
      <c r="AU66" s="597"/>
      <c r="AV66" s="616"/>
      <c r="AW66" s="597"/>
      <c r="AX66" s="788"/>
      <c r="AY66" s="375">
        <v>8</v>
      </c>
      <c r="AZ66" s="374"/>
      <c r="BA66" s="373"/>
      <c r="BB66" s="374"/>
      <c r="BC66" s="373"/>
      <c r="BD66" s="375"/>
      <c r="BE66" s="439">
        <v>8</v>
      </c>
      <c r="BF66" s="374"/>
      <c r="BG66" s="373">
        <v>2</v>
      </c>
      <c r="BH66" s="374"/>
      <c r="BI66" s="373">
        <v>1</v>
      </c>
      <c r="BJ66" s="440"/>
      <c r="BK66" s="852">
        <v>8</v>
      </c>
      <c r="BL66" s="616"/>
      <c r="BM66" s="597">
        <v>2</v>
      </c>
      <c r="BN66" s="616"/>
      <c r="BO66" s="597">
        <v>1</v>
      </c>
      <c r="BP66" s="788"/>
      <c r="BQ66" s="80"/>
      <c r="BR66" s="81"/>
      <c r="BS66" s="82"/>
      <c r="BT66" s="81"/>
      <c r="BU66" s="82"/>
      <c r="BV66" s="80"/>
      <c r="BW66" s="421"/>
      <c r="BX66" s="422"/>
      <c r="BY66" s="419"/>
      <c r="BZ66" s="422"/>
      <c r="CA66" s="419"/>
      <c r="CB66" s="423"/>
      <c r="CC66" s="785"/>
      <c r="CD66" s="604"/>
      <c r="CE66" s="603"/>
      <c r="CF66" s="604"/>
      <c r="CG66" s="603"/>
      <c r="CH66" s="870"/>
      <c r="CI66" s="69">
        <f t="shared" si="1"/>
        <v>46</v>
      </c>
      <c r="CJ66" s="69">
        <f t="shared" si="2"/>
        <v>42</v>
      </c>
      <c r="CK66" s="69">
        <f t="shared" si="3"/>
        <v>4</v>
      </c>
      <c r="CL66" s="58"/>
    </row>
    <row r="67" spans="1:90" s="6" customFormat="1" ht="49.5" customHeight="1">
      <c r="A67" s="1282" t="s">
        <v>165</v>
      </c>
      <c r="B67" s="462"/>
      <c r="C67" s="1146" t="s">
        <v>18</v>
      </c>
      <c r="D67" s="1146"/>
      <c r="E67" s="1146"/>
      <c r="F67" s="1146"/>
      <c r="G67" s="1146"/>
      <c r="H67" s="1146"/>
      <c r="I67" s="1146"/>
      <c r="J67" s="1146"/>
      <c r="K67" s="1146"/>
      <c r="L67" s="1146"/>
      <c r="M67" s="1146"/>
      <c r="N67" s="1156"/>
      <c r="O67" s="945"/>
      <c r="P67" s="945" t="s">
        <v>117</v>
      </c>
      <c r="Q67" s="945"/>
      <c r="R67" s="945"/>
      <c r="S67" s="945"/>
      <c r="T67" s="206"/>
      <c r="U67" s="461"/>
      <c r="V67" s="462"/>
      <c r="W67" s="1014">
        <v>1</v>
      </c>
      <c r="X67" s="1127"/>
      <c r="Y67" s="922">
        <v>105</v>
      </c>
      <c r="Z67" s="923"/>
      <c r="AA67" s="720">
        <f t="shared" si="4"/>
        <v>89</v>
      </c>
      <c r="AB67" s="721"/>
      <c r="AC67" s="740"/>
      <c r="AD67" s="741"/>
      <c r="AE67" s="1082">
        <v>16</v>
      </c>
      <c r="AF67" s="1083"/>
      <c r="AG67" s="1074">
        <v>8</v>
      </c>
      <c r="AH67" s="1075"/>
      <c r="AI67" s="1075">
        <v>8</v>
      </c>
      <c r="AJ67" s="1075"/>
      <c r="AK67" s="695"/>
      <c r="AL67" s="700"/>
      <c r="AM67" s="977"/>
      <c r="AN67" s="610"/>
      <c r="AO67" s="610"/>
      <c r="AP67" s="610"/>
      <c r="AQ67" s="610"/>
      <c r="AR67" s="611"/>
      <c r="AS67" s="616"/>
      <c r="AT67" s="610"/>
      <c r="AU67" s="610"/>
      <c r="AV67" s="610"/>
      <c r="AW67" s="610"/>
      <c r="AX67" s="611"/>
      <c r="AY67" s="374">
        <v>8</v>
      </c>
      <c r="AZ67" s="596"/>
      <c r="BA67" s="596"/>
      <c r="BB67" s="596"/>
      <c r="BC67" s="596"/>
      <c r="BD67" s="373"/>
      <c r="BE67" s="875"/>
      <c r="BF67" s="596"/>
      <c r="BG67" s="596">
        <v>8</v>
      </c>
      <c r="BH67" s="596"/>
      <c r="BI67" s="596">
        <v>1</v>
      </c>
      <c r="BJ67" s="613"/>
      <c r="BK67" s="852"/>
      <c r="BL67" s="616"/>
      <c r="BM67" s="82"/>
      <c r="BN67" s="81"/>
      <c r="BO67" s="82"/>
      <c r="BP67" s="84"/>
      <c r="BQ67" s="80"/>
      <c r="BR67" s="81"/>
      <c r="BS67" s="82"/>
      <c r="BT67" s="81"/>
      <c r="BU67" s="82"/>
      <c r="BV67" s="80"/>
      <c r="BW67" s="421"/>
      <c r="BX67" s="422"/>
      <c r="BY67" s="419"/>
      <c r="BZ67" s="422"/>
      <c r="CA67" s="419"/>
      <c r="CB67" s="423"/>
      <c r="CC67" s="785"/>
      <c r="CD67" s="604"/>
      <c r="CE67" s="603"/>
      <c r="CF67" s="604"/>
      <c r="CG67" s="603"/>
      <c r="CH67" s="870"/>
      <c r="CI67" s="69">
        <f t="shared" si="1"/>
        <v>16</v>
      </c>
      <c r="CJ67" s="69">
        <f t="shared" si="2"/>
        <v>8</v>
      </c>
      <c r="CK67" s="69">
        <f t="shared" si="3"/>
        <v>8</v>
      </c>
      <c r="CL67" s="58"/>
    </row>
    <row r="68" spans="1:90" s="6" customFormat="1" ht="30" customHeight="1">
      <c r="A68" s="1282" t="s">
        <v>166</v>
      </c>
      <c r="B68" s="462"/>
      <c r="C68" s="1134" t="s">
        <v>73</v>
      </c>
      <c r="D68" s="1135"/>
      <c r="E68" s="1135"/>
      <c r="F68" s="1135"/>
      <c r="G68" s="1135"/>
      <c r="H68" s="1135"/>
      <c r="I68" s="1135"/>
      <c r="J68" s="1135"/>
      <c r="K68" s="1136"/>
      <c r="L68" s="1136"/>
      <c r="M68" s="1136"/>
      <c r="N68" s="1156" t="s">
        <v>115</v>
      </c>
      <c r="O68" s="945"/>
      <c r="P68" s="945" t="s">
        <v>117</v>
      </c>
      <c r="Q68" s="945"/>
      <c r="R68" s="945"/>
      <c r="S68" s="945"/>
      <c r="T68" s="206"/>
      <c r="U68" s="461"/>
      <c r="V68" s="462"/>
      <c r="W68" s="1014">
        <v>1</v>
      </c>
      <c r="X68" s="1127"/>
      <c r="Y68" s="922">
        <v>120</v>
      </c>
      <c r="Z68" s="923"/>
      <c r="AA68" s="720">
        <f t="shared" si="4"/>
        <v>100</v>
      </c>
      <c r="AB68" s="721"/>
      <c r="AC68" s="740"/>
      <c r="AD68" s="741"/>
      <c r="AE68" s="1082">
        <v>20</v>
      </c>
      <c r="AF68" s="1083"/>
      <c r="AG68" s="1074">
        <v>18</v>
      </c>
      <c r="AH68" s="1075"/>
      <c r="AI68" s="1075">
        <v>2</v>
      </c>
      <c r="AJ68" s="1075"/>
      <c r="AK68" s="695"/>
      <c r="AL68" s="700"/>
      <c r="AM68" s="977"/>
      <c r="AN68" s="610"/>
      <c r="AO68" s="610"/>
      <c r="AP68" s="610"/>
      <c r="AQ68" s="610"/>
      <c r="AR68" s="611"/>
      <c r="AS68" s="616">
        <v>10</v>
      </c>
      <c r="AT68" s="610"/>
      <c r="AU68" s="610"/>
      <c r="AV68" s="610"/>
      <c r="AW68" s="610"/>
      <c r="AX68" s="611"/>
      <c r="AY68" s="374">
        <v>8</v>
      </c>
      <c r="AZ68" s="596"/>
      <c r="BA68" s="596">
        <v>2</v>
      </c>
      <c r="BB68" s="596"/>
      <c r="BC68" s="596">
        <v>1</v>
      </c>
      <c r="BD68" s="373"/>
      <c r="BE68" s="875"/>
      <c r="BF68" s="596"/>
      <c r="BG68" s="596"/>
      <c r="BH68" s="596"/>
      <c r="BI68" s="596"/>
      <c r="BJ68" s="613"/>
      <c r="BK68" s="83"/>
      <c r="BL68" s="81"/>
      <c r="BM68" s="82"/>
      <c r="BN68" s="81"/>
      <c r="BO68" s="82"/>
      <c r="BP68" s="84"/>
      <c r="BQ68" s="80"/>
      <c r="BR68" s="81"/>
      <c r="BS68" s="82"/>
      <c r="BT68" s="81"/>
      <c r="BU68" s="82"/>
      <c r="BV68" s="80"/>
      <c r="BW68" s="421"/>
      <c r="BX68" s="422"/>
      <c r="BY68" s="419"/>
      <c r="BZ68" s="422"/>
      <c r="CA68" s="419"/>
      <c r="CB68" s="423"/>
      <c r="CC68" s="785"/>
      <c r="CD68" s="604"/>
      <c r="CE68" s="603"/>
      <c r="CF68" s="604"/>
      <c r="CG68" s="603"/>
      <c r="CH68" s="870"/>
      <c r="CI68" s="69">
        <f t="shared" si="1"/>
        <v>20</v>
      </c>
      <c r="CJ68" s="69">
        <f t="shared" si="2"/>
        <v>18</v>
      </c>
      <c r="CK68" s="69">
        <f t="shared" si="3"/>
        <v>2</v>
      </c>
      <c r="CL68" s="58"/>
    </row>
    <row r="69" spans="1:90" s="6" customFormat="1" ht="46.5" customHeight="1">
      <c r="A69" s="1282" t="s">
        <v>167</v>
      </c>
      <c r="B69" s="462"/>
      <c r="C69" s="1148" t="s">
        <v>74</v>
      </c>
      <c r="D69" s="1146"/>
      <c r="E69" s="1146"/>
      <c r="F69" s="1146"/>
      <c r="G69" s="1146"/>
      <c r="H69" s="1146"/>
      <c r="I69" s="1146"/>
      <c r="J69" s="1146"/>
      <c r="K69" s="1146"/>
      <c r="L69" s="1146"/>
      <c r="M69" s="1149"/>
      <c r="N69" s="1282"/>
      <c r="O69" s="1129"/>
      <c r="P69" s="461"/>
      <c r="Q69" s="1129"/>
      <c r="R69" s="461" t="s">
        <v>117</v>
      </c>
      <c r="S69" s="1129"/>
      <c r="T69" s="206"/>
      <c r="U69" s="461"/>
      <c r="V69" s="462"/>
      <c r="W69" s="1131">
        <v>1</v>
      </c>
      <c r="X69" s="1132"/>
      <c r="Y69" s="922">
        <v>71</v>
      </c>
      <c r="Z69" s="923"/>
      <c r="AA69" s="720">
        <f t="shared" si="4"/>
        <v>57</v>
      </c>
      <c r="AB69" s="721"/>
      <c r="AC69" s="1086"/>
      <c r="AD69" s="1087"/>
      <c r="AE69" s="1161">
        <v>14</v>
      </c>
      <c r="AF69" s="1162"/>
      <c r="AG69" s="1074">
        <v>12</v>
      </c>
      <c r="AH69" s="1075"/>
      <c r="AI69" s="1075">
        <v>2</v>
      </c>
      <c r="AJ69" s="1075"/>
      <c r="AK69" s="695"/>
      <c r="AL69" s="700"/>
      <c r="AM69" s="852"/>
      <c r="AN69" s="616"/>
      <c r="AO69" s="597"/>
      <c r="AP69" s="616"/>
      <c r="AQ69" s="597"/>
      <c r="AR69" s="788"/>
      <c r="AS69" s="598"/>
      <c r="AT69" s="616"/>
      <c r="AU69" s="597"/>
      <c r="AV69" s="616"/>
      <c r="AW69" s="597"/>
      <c r="AX69" s="788"/>
      <c r="AY69" s="375"/>
      <c r="AZ69" s="374"/>
      <c r="BA69" s="373"/>
      <c r="BB69" s="374"/>
      <c r="BC69" s="373"/>
      <c r="BD69" s="375"/>
      <c r="BE69" s="439"/>
      <c r="BF69" s="374"/>
      <c r="BG69" s="373"/>
      <c r="BH69" s="374"/>
      <c r="BI69" s="373"/>
      <c r="BJ69" s="440"/>
      <c r="BK69" s="83"/>
      <c r="BL69" s="81"/>
      <c r="BM69" s="82"/>
      <c r="BN69" s="81"/>
      <c r="BO69" s="82"/>
      <c r="BP69" s="84"/>
      <c r="BQ69" s="100">
        <v>12</v>
      </c>
      <c r="BR69" s="101"/>
      <c r="BS69" s="597">
        <v>2</v>
      </c>
      <c r="BT69" s="616"/>
      <c r="BU69" s="597">
        <v>1</v>
      </c>
      <c r="BV69" s="598"/>
      <c r="BW69" s="421"/>
      <c r="BX69" s="422"/>
      <c r="BY69" s="419"/>
      <c r="BZ69" s="422"/>
      <c r="CA69" s="213"/>
      <c r="CB69" s="214"/>
      <c r="CC69" s="785"/>
      <c r="CD69" s="604"/>
      <c r="CE69" s="603"/>
      <c r="CF69" s="604"/>
      <c r="CG69" s="212"/>
      <c r="CH69" s="84"/>
      <c r="CI69" s="69">
        <f t="shared" si="1"/>
        <v>14</v>
      </c>
      <c r="CJ69" s="69">
        <f t="shared" si="2"/>
        <v>12</v>
      </c>
      <c r="CK69" s="69">
        <f t="shared" si="3"/>
        <v>2</v>
      </c>
      <c r="CL69" s="58"/>
    </row>
    <row r="70" spans="1:92" s="6" customFormat="1" ht="31.5" customHeight="1">
      <c r="A70" s="1282" t="s">
        <v>243</v>
      </c>
      <c r="B70" s="462"/>
      <c r="C70" s="1134" t="s">
        <v>75</v>
      </c>
      <c r="D70" s="1135"/>
      <c r="E70" s="1135"/>
      <c r="F70" s="1135"/>
      <c r="G70" s="1135"/>
      <c r="H70" s="1135"/>
      <c r="I70" s="1135"/>
      <c r="J70" s="1135"/>
      <c r="K70" s="1136"/>
      <c r="L70" s="1136"/>
      <c r="M70" s="1136"/>
      <c r="N70" s="1156"/>
      <c r="O70" s="945"/>
      <c r="P70" s="945"/>
      <c r="Q70" s="945"/>
      <c r="R70" s="945" t="s">
        <v>117</v>
      </c>
      <c r="S70" s="945"/>
      <c r="T70" s="206"/>
      <c r="U70" s="461"/>
      <c r="V70" s="462"/>
      <c r="W70" s="1014"/>
      <c r="X70" s="1127"/>
      <c r="Y70" s="922">
        <v>78</v>
      </c>
      <c r="Z70" s="923"/>
      <c r="AA70" s="720">
        <f t="shared" si="4"/>
        <v>66</v>
      </c>
      <c r="AB70" s="721"/>
      <c r="AC70" s="1123"/>
      <c r="AD70" s="1124"/>
      <c r="AE70" s="1082">
        <v>12</v>
      </c>
      <c r="AF70" s="1083"/>
      <c r="AG70" s="1074">
        <v>10</v>
      </c>
      <c r="AH70" s="1075"/>
      <c r="AI70" s="1075">
        <v>2</v>
      </c>
      <c r="AJ70" s="1075"/>
      <c r="AK70" s="695"/>
      <c r="AL70" s="700"/>
      <c r="AM70" s="977"/>
      <c r="AN70" s="610"/>
      <c r="AO70" s="610"/>
      <c r="AP70" s="610"/>
      <c r="AQ70" s="610"/>
      <c r="AR70" s="611"/>
      <c r="AS70" s="616"/>
      <c r="AT70" s="610"/>
      <c r="AU70" s="610"/>
      <c r="AV70" s="610"/>
      <c r="AW70" s="610"/>
      <c r="AX70" s="611"/>
      <c r="AY70" s="374"/>
      <c r="AZ70" s="596"/>
      <c r="BA70" s="596"/>
      <c r="BB70" s="596"/>
      <c r="BC70" s="596"/>
      <c r="BD70" s="373"/>
      <c r="BE70" s="875"/>
      <c r="BF70" s="596"/>
      <c r="BG70" s="596"/>
      <c r="BH70" s="596"/>
      <c r="BI70" s="596"/>
      <c r="BJ70" s="613"/>
      <c r="BK70" s="83"/>
      <c r="BL70" s="81"/>
      <c r="BM70" s="82"/>
      <c r="BN70" s="81"/>
      <c r="BO70" s="82"/>
      <c r="BP70" s="84"/>
      <c r="BQ70" s="80">
        <v>10</v>
      </c>
      <c r="BR70" s="81"/>
      <c r="BS70" s="82">
        <v>2</v>
      </c>
      <c r="BT70" s="81"/>
      <c r="BU70" s="82"/>
      <c r="BV70" s="80"/>
      <c r="BW70" s="421"/>
      <c r="BX70" s="422"/>
      <c r="BY70" s="419"/>
      <c r="BZ70" s="422"/>
      <c r="CA70" s="419"/>
      <c r="CB70" s="423"/>
      <c r="CC70" s="785"/>
      <c r="CD70" s="604"/>
      <c r="CE70" s="603"/>
      <c r="CF70" s="604"/>
      <c r="CG70" s="603"/>
      <c r="CH70" s="870"/>
      <c r="CI70" s="69">
        <f t="shared" si="1"/>
        <v>12</v>
      </c>
      <c r="CJ70" s="69">
        <f t="shared" si="2"/>
        <v>10</v>
      </c>
      <c r="CK70" s="69">
        <f t="shared" si="3"/>
        <v>2</v>
      </c>
      <c r="CL70" s="58"/>
      <c r="CM70" s="5"/>
      <c r="CN70" s="5"/>
    </row>
    <row r="71" spans="1:90" s="6" customFormat="1" ht="59.25" customHeight="1">
      <c r="A71" s="1282" t="s">
        <v>168</v>
      </c>
      <c r="B71" s="462"/>
      <c r="C71" s="1146" t="s">
        <v>86</v>
      </c>
      <c r="D71" s="1147"/>
      <c r="E71" s="1147"/>
      <c r="F71" s="1147"/>
      <c r="G71" s="1147"/>
      <c r="H71" s="1147"/>
      <c r="I71" s="1147"/>
      <c r="J71" s="1147"/>
      <c r="K71" s="1147"/>
      <c r="L71" s="1147"/>
      <c r="M71" s="1147"/>
      <c r="N71" s="1156" t="s">
        <v>115</v>
      </c>
      <c r="O71" s="945"/>
      <c r="P71" s="1272"/>
      <c r="Q71" s="1272"/>
      <c r="R71" s="1272"/>
      <c r="S71" s="1272"/>
      <c r="T71" s="224"/>
      <c r="U71" s="1460"/>
      <c r="V71" s="1461"/>
      <c r="W71" s="1274"/>
      <c r="X71" s="1275"/>
      <c r="Y71" s="922">
        <v>102</v>
      </c>
      <c r="Z71" s="923"/>
      <c r="AA71" s="720">
        <f t="shared" si="4"/>
        <v>90</v>
      </c>
      <c r="AB71" s="721"/>
      <c r="AC71" s="1086"/>
      <c r="AD71" s="1122"/>
      <c r="AE71" s="1082">
        <v>12</v>
      </c>
      <c r="AF71" s="1083"/>
      <c r="AG71" s="1074">
        <v>8</v>
      </c>
      <c r="AH71" s="1078"/>
      <c r="AI71" s="1075">
        <v>4</v>
      </c>
      <c r="AJ71" s="1075"/>
      <c r="AK71" s="695"/>
      <c r="AL71" s="696"/>
      <c r="AM71" s="852"/>
      <c r="AN71" s="855"/>
      <c r="AO71" s="597"/>
      <c r="AP71" s="616"/>
      <c r="AQ71" s="597"/>
      <c r="AR71" s="876"/>
      <c r="AS71" s="598">
        <v>8</v>
      </c>
      <c r="AT71" s="855"/>
      <c r="AU71" s="597">
        <v>4</v>
      </c>
      <c r="AV71" s="616"/>
      <c r="AW71" s="597"/>
      <c r="AX71" s="876"/>
      <c r="AY71" s="375"/>
      <c r="AZ71" s="694"/>
      <c r="BA71" s="373"/>
      <c r="BB71" s="374"/>
      <c r="BC71" s="373"/>
      <c r="BD71" s="896"/>
      <c r="BE71" s="439"/>
      <c r="BF71" s="694"/>
      <c r="BG71" s="373"/>
      <c r="BH71" s="374"/>
      <c r="BI71" s="373"/>
      <c r="BJ71" s="887"/>
      <c r="BK71" s="83"/>
      <c r="BL71" s="81"/>
      <c r="BM71" s="82"/>
      <c r="BN71" s="81"/>
      <c r="BO71" s="82"/>
      <c r="BP71" s="84"/>
      <c r="BQ71" s="80"/>
      <c r="BR71" s="81"/>
      <c r="BS71" s="82"/>
      <c r="BT71" s="81"/>
      <c r="BU71" s="82"/>
      <c r="BV71" s="80"/>
      <c r="BW71" s="421"/>
      <c r="BX71" s="422"/>
      <c r="BY71" s="419"/>
      <c r="BZ71" s="422"/>
      <c r="CA71" s="419"/>
      <c r="CB71" s="423"/>
      <c r="CC71" s="785"/>
      <c r="CD71" s="604"/>
      <c r="CE71" s="603"/>
      <c r="CF71" s="604"/>
      <c r="CG71" s="603"/>
      <c r="CH71" s="870"/>
      <c r="CI71" s="69">
        <f t="shared" si="1"/>
        <v>12</v>
      </c>
      <c r="CJ71" s="69">
        <f t="shared" si="2"/>
        <v>8</v>
      </c>
      <c r="CK71" s="69">
        <f t="shared" si="3"/>
        <v>4</v>
      </c>
      <c r="CL71" s="58"/>
    </row>
    <row r="72" spans="1:90" s="61" customFormat="1" ht="41.25" customHeight="1">
      <c r="A72" s="1282" t="s">
        <v>242</v>
      </c>
      <c r="B72" s="462"/>
      <c r="C72" s="1134" t="s">
        <v>169</v>
      </c>
      <c r="D72" s="1135"/>
      <c r="E72" s="1135"/>
      <c r="F72" s="1135"/>
      <c r="G72" s="1135"/>
      <c r="H72" s="1135"/>
      <c r="I72" s="1135"/>
      <c r="J72" s="1135"/>
      <c r="K72" s="1136"/>
      <c r="L72" s="1136"/>
      <c r="M72" s="1136"/>
      <c r="N72" s="1156"/>
      <c r="O72" s="945"/>
      <c r="P72" s="945"/>
      <c r="Q72" s="945"/>
      <c r="R72" s="945" t="s">
        <v>181</v>
      </c>
      <c r="S72" s="945"/>
      <c r="T72" s="206"/>
      <c r="U72" s="461"/>
      <c r="V72" s="462"/>
      <c r="W72" s="1014"/>
      <c r="X72" s="1127"/>
      <c r="Y72" s="928">
        <v>18</v>
      </c>
      <c r="Z72" s="929"/>
      <c r="AA72" s="720">
        <f t="shared" si="4"/>
        <v>14</v>
      </c>
      <c r="AB72" s="721"/>
      <c r="AC72" s="605"/>
      <c r="AD72" s="606"/>
      <c r="AE72" s="607">
        <v>4</v>
      </c>
      <c r="AF72" s="607"/>
      <c r="AG72" s="608">
        <v>2</v>
      </c>
      <c r="AH72" s="609"/>
      <c r="AI72" s="609">
        <v>2</v>
      </c>
      <c r="AJ72" s="609"/>
      <c r="AK72" s="609"/>
      <c r="AL72" s="697"/>
      <c r="AM72" s="977"/>
      <c r="AN72" s="610"/>
      <c r="AO72" s="610"/>
      <c r="AP72" s="610"/>
      <c r="AQ72" s="610"/>
      <c r="AR72" s="611"/>
      <c r="AS72" s="698"/>
      <c r="AT72" s="699"/>
      <c r="AU72" s="717"/>
      <c r="AV72" s="717"/>
      <c r="AW72" s="610"/>
      <c r="AX72" s="611"/>
      <c r="AY72" s="374">
        <v>1</v>
      </c>
      <c r="AZ72" s="596"/>
      <c r="BA72" s="596">
        <v>1</v>
      </c>
      <c r="BB72" s="596"/>
      <c r="BC72" s="596"/>
      <c r="BD72" s="373"/>
      <c r="BE72" s="875">
        <v>1</v>
      </c>
      <c r="BF72" s="596"/>
      <c r="BG72" s="596">
        <v>1</v>
      </c>
      <c r="BH72" s="596"/>
      <c r="BI72" s="596"/>
      <c r="BJ72" s="613"/>
      <c r="BK72" s="83"/>
      <c r="BL72" s="81"/>
      <c r="BM72" s="82"/>
      <c r="BN72" s="81"/>
      <c r="BO72" s="597" t="s">
        <v>135</v>
      </c>
      <c r="BP72" s="788"/>
      <c r="BQ72" s="80"/>
      <c r="BR72" s="81"/>
      <c r="BS72" s="82"/>
      <c r="BT72" s="81"/>
      <c r="BU72" s="82"/>
      <c r="BV72" s="80"/>
      <c r="BW72" s="421"/>
      <c r="BX72" s="422"/>
      <c r="BY72" s="419"/>
      <c r="BZ72" s="422"/>
      <c r="CA72" s="419"/>
      <c r="CB72" s="423"/>
      <c r="CC72" s="785"/>
      <c r="CD72" s="604"/>
      <c r="CE72" s="603"/>
      <c r="CF72" s="604"/>
      <c r="CG72" s="603"/>
      <c r="CH72" s="870"/>
      <c r="CI72" s="69">
        <f t="shared" si="1"/>
        <v>4</v>
      </c>
      <c r="CJ72" s="69">
        <f t="shared" si="2"/>
        <v>2</v>
      </c>
      <c r="CK72" s="69">
        <f t="shared" si="3"/>
        <v>2</v>
      </c>
      <c r="CL72" s="58"/>
    </row>
    <row r="73" spans="1:90" s="6" customFormat="1" ht="48" customHeight="1" thickBot="1">
      <c r="A73" s="1282" t="s">
        <v>170</v>
      </c>
      <c r="B73" s="462"/>
      <c r="C73" s="1307" t="s">
        <v>93</v>
      </c>
      <c r="D73" s="1308"/>
      <c r="E73" s="1308"/>
      <c r="F73" s="1308"/>
      <c r="G73" s="1308"/>
      <c r="H73" s="1308"/>
      <c r="I73" s="1308"/>
      <c r="J73" s="1308"/>
      <c r="K73" s="1308"/>
      <c r="L73" s="1308"/>
      <c r="M73" s="1308"/>
      <c r="N73" s="1156" t="s">
        <v>117</v>
      </c>
      <c r="O73" s="945"/>
      <c r="P73" s="945"/>
      <c r="Q73" s="945"/>
      <c r="R73" s="945"/>
      <c r="S73" s="945"/>
      <c r="T73" s="215"/>
      <c r="U73" s="992"/>
      <c r="V73" s="993"/>
      <c r="W73" s="1014">
        <v>1</v>
      </c>
      <c r="X73" s="1127"/>
      <c r="Y73" s="920">
        <v>108</v>
      </c>
      <c r="Z73" s="921"/>
      <c r="AA73" s="792">
        <f t="shared" si="4"/>
        <v>86</v>
      </c>
      <c r="AB73" s="793"/>
      <c r="AC73" s="794"/>
      <c r="AD73" s="795"/>
      <c r="AE73" s="804">
        <v>22</v>
      </c>
      <c r="AF73" s="805"/>
      <c r="AG73" s="800">
        <v>17</v>
      </c>
      <c r="AH73" s="801"/>
      <c r="AI73" s="1084">
        <v>5</v>
      </c>
      <c r="AJ73" s="1084"/>
      <c r="AK73" s="830"/>
      <c r="AL73" s="831"/>
      <c r="AM73" s="1085">
        <v>17</v>
      </c>
      <c r="AN73" s="1180"/>
      <c r="AO73" s="828">
        <v>5</v>
      </c>
      <c r="AP73" s="829"/>
      <c r="AQ73" s="828">
        <v>1</v>
      </c>
      <c r="AR73" s="902"/>
      <c r="AS73" s="1178"/>
      <c r="AT73" s="1179"/>
      <c r="AU73" s="976"/>
      <c r="AV73" s="1176"/>
      <c r="AW73" s="976"/>
      <c r="AX73" s="1177"/>
      <c r="AY73" s="1223"/>
      <c r="AZ73" s="1224"/>
      <c r="BA73" s="897"/>
      <c r="BB73" s="1102"/>
      <c r="BC73" s="897"/>
      <c r="BD73" s="898"/>
      <c r="BE73" s="433"/>
      <c r="BF73" s="889"/>
      <c r="BG73" s="435"/>
      <c r="BH73" s="434"/>
      <c r="BI73" s="435"/>
      <c r="BJ73" s="1453"/>
      <c r="BK73" s="1106"/>
      <c r="BL73" s="1105"/>
      <c r="BM73" s="1104"/>
      <c r="BN73" s="1105"/>
      <c r="BO73" s="1104"/>
      <c r="BP73" s="1472"/>
      <c r="BQ73" s="631"/>
      <c r="BR73" s="604"/>
      <c r="BS73" s="603"/>
      <c r="BT73" s="604"/>
      <c r="BU73" s="603"/>
      <c r="BV73" s="631"/>
      <c r="BW73" s="347"/>
      <c r="BX73" s="348"/>
      <c r="BY73" s="376"/>
      <c r="BZ73" s="348"/>
      <c r="CA73" s="376"/>
      <c r="CB73" s="424"/>
      <c r="CC73" s="1106"/>
      <c r="CD73" s="1105"/>
      <c r="CE73" s="1104"/>
      <c r="CF73" s="1105"/>
      <c r="CG73" s="1104"/>
      <c r="CH73" s="1472"/>
      <c r="CI73" s="69">
        <f t="shared" si="1"/>
        <v>22</v>
      </c>
      <c r="CJ73" s="69">
        <f t="shared" si="2"/>
        <v>17</v>
      </c>
      <c r="CK73" s="69">
        <f t="shared" si="3"/>
        <v>5</v>
      </c>
      <c r="CL73" s="58"/>
    </row>
    <row r="74" spans="1:92" s="6" customFormat="1" ht="51.75" customHeight="1" thickBot="1">
      <c r="A74" s="1298" t="s">
        <v>76</v>
      </c>
      <c r="B74" s="1299"/>
      <c r="C74" s="1313" t="s">
        <v>77</v>
      </c>
      <c r="D74" s="1151"/>
      <c r="E74" s="1151"/>
      <c r="F74" s="1151"/>
      <c r="G74" s="1151"/>
      <c r="H74" s="1151"/>
      <c r="I74" s="1151"/>
      <c r="J74" s="1151"/>
      <c r="K74" s="1152"/>
      <c r="L74" s="1152"/>
      <c r="M74" s="1152"/>
      <c r="N74" s="1321"/>
      <c r="O74" s="1322"/>
      <c r="P74" s="1268"/>
      <c r="Q74" s="1269"/>
      <c r="R74" s="1268"/>
      <c r="S74" s="1269"/>
      <c r="T74" s="220"/>
      <c r="U74" s="1268"/>
      <c r="V74" s="1270"/>
      <c r="W74" s="588">
        <f>SUM(W75,W78,W83,W86)</f>
        <v>10</v>
      </c>
      <c r="X74" s="589"/>
      <c r="Y74" s="722">
        <f>SUM(Y75,Y78,Y83,Y86)</f>
        <v>2212</v>
      </c>
      <c r="Z74" s="723"/>
      <c r="AA74" s="1121">
        <f t="shared" si="4"/>
        <v>1762</v>
      </c>
      <c r="AB74" s="949"/>
      <c r="AC74" s="926"/>
      <c r="AD74" s="927"/>
      <c r="AE74" s="802">
        <f>SUM(AE75,AE78,AE83,AE86)</f>
        <v>450</v>
      </c>
      <c r="AF74" s="803"/>
      <c r="AG74" s="802">
        <f>SUM(AG75,AG78,AG83,AG86)</f>
        <v>315</v>
      </c>
      <c r="AH74" s="821"/>
      <c r="AI74" s="821">
        <f>SUM(AI75,AI78,AI83,AI86)</f>
        <v>127</v>
      </c>
      <c r="AJ74" s="821"/>
      <c r="AK74" s="821">
        <f>SUM(AK75,AK78,AK83,AK86)</f>
        <v>8</v>
      </c>
      <c r="AL74" s="832"/>
      <c r="AM74" s="708">
        <f>SUM(AM75,AM78,AM83,AM86)</f>
        <v>0</v>
      </c>
      <c r="AN74" s="709"/>
      <c r="AO74" s="708">
        <f>SUM(AO75,AO78,AO83,AO86)</f>
        <v>0</v>
      </c>
      <c r="AP74" s="709"/>
      <c r="AQ74" s="708">
        <f>SUM(AQ75,AQ78,AQ83,AQ86)</f>
        <v>0</v>
      </c>
      <c r="AR74" s="709"/>
      <c r="AS74" s="708">
        <f>SUM(AS75,AS78,AS83,AS86)</f>
        <v>12</v>
      </c>
      <c r="AT74" s="709"/>
      <c r="AU74" s="708">
        <f>SUM(AU75,AU78,AU83,AU86)</f>
        <v>2</v>
      </c>
      <c r="AV74" s="709"/>
      <c r="AW74" s="708">
        <f>SUM(AW75,AW78,AW83,AW86)</f>
        <v>1</v>
      </c>
      <c r="AX74" s="709"/>
      <c r="AY74" s="895">
        <f>SUM(AY75,AY78,AY83,AY86)</f>
        <v>0</v>
      </c>
      <c r="AZ74" s="714"/>
      <c r="BA74" s="713">
        <f>SUM(BA75,BA78,BA83,BA86)</f>
        <v>0</v>
      </c>
      <c r="BB74" s="714"/>
      <c r="BC74" s="713">
        <f>SUM(BC75,BC78,BC83,BC86)</f>
        <v>0</v>
      </c>
      <c r="BD74" s="714"/>
      <c r="BE74" s="713">
        <f>SUM(BE75,BE78,BE83,BE86)</f>
        <v>36</v>
      </c>
      <c r="BF74" s="714"/>
      <c r="BG74" s="713">
        <f>SUM(BG75,BG78,BG83,BG86)</f>
        <v>8</v>
      </c>
      <c r="BH74" s="714"/>
      <c r="BI74" s="713">
        <f>SUM(BI75,BI78,BI83,BI86)</f>
        <v>2</v>
      </c>
      <c r="BJ74" s="714"/>
      <c r="BK74" s="708">
        <f>SUM(BK75,BK78,BK83,BK86)</f>
        <v>10</v>
      </c>
      <c r="BL74" s="709"/>
      <c r="BM74" s="708">
        <f>SUM(BM75,BM78,BM83,BM86)</f>
        <v>20</v>
      </c>
      <c r="BN74" s="709"/>
      <c r="BO74" s="708">
        <f>SUM(BO75,BO78,BO83,BO86)</f>
        <v>1</v>
      </c>
      <c r="BP74" s="709"/>
      <c r="BQ74" s="708">
        <f>SUM(BQ75,BQ78,BQ83,BQ86)</f>
        <v>20</v>
      </c>
      <c r="BR74" s="709"/>
      <c r="BS74" s="708">
        <f>SUM(BS75,BS78,BS83,BS86)</f>
        <v>28</v>
      </c>
      <c r="BT74" s="709"/>
      <c r="BU74" s="708">
        <f>SUM(BU75,BU78,BU83,BU86)</f>
        <v>1</v>
      </c>
      <c r="BV74" s="1459"/>
      <c r="BW74" s="395">
        <f>SUM(BW75,BW78,BW83,BW86)</f>
        <v>160</v>
      </c>
      <c r="BX74" s="396"/>
      <c r="BY74" s="395">
        <f>SUM(BY75,BY78,BY83,BY86)</f>
        <v>0</v>
      </c>
      <c r="BZ74" s="396"/>
      <c r="CA74" s="395">
        <f>SUM(CA75,CA78,CA83,CA86)</f>
        <v>0</v>
      </c>
      <c r="CB74" s="396"/>
      <c r="CC74" s="708">
        <f>SUM(CC75,CC78,CC83,CC86)</f>
        <v>77</v>
      </c>
      <c r="CD74" s="709"/>
      <c r="CE74" s="708">
        <f>SUM(CE75,CE78,CE83,CE86)</f>
        <v>77</v>
      </c>
      <c r="CF74" s="709"/>
      <c r="CG74" s="708">
        <f>SUM(CG75,CG78,CG83,CG86)</f>
        <v>5</v>
      </c>
      <c r="CH74" s="709"/>
      <c r="CI74" s="69">
        <f t="shared" si="1"/>
        <v>450</v>
      </c>
      <c r="CJ74" s="69">
        <f t="shared" si="2"/>
        <v>315</v>
      </c>
      <c r="CK74" s="69">
        <f t="shared" si="3"/>
        <v>135</v>
      </c>
      <c r="CL74" s="58"/>
      <c r="CM74" s="5"/>
      <c r="CN74" s="5"/>
    </row>
    <row r="75" spans="1:92" s="6" customFormat="1" ht="95.25" customHeight="1" thickBot="1">
      <c r="A75" s="1295" t="s">
        <v>78</v>
      </c>
      <c r="B75" s="1271"/>
      <c r="C75" s="1311" t="s">
        <v>138</v>
      </c>
      <c r="D75" s="1312"/>
      <c r="E75" s="1312"/>
      <c r="F75" s="1312"/>
      <c r="G75" s="1312"/>
      <c r="H75" s="1312"/>
      <c r="I75" s="1312"/>
      <c r="J75" s="1312"/>
      <c r="K75" s="1312"/>
      <c r="L75" s="1312"/>
      <c r="M75" s="1312"/>
      <c r="N75" s="1264"/>
      <c r="O75" s="1265"/>
      <c r="P75" s="586" t="s">
        <v>214</v>
      </c>
      <c r="Q75" s="587"/>
      <c r="R75" s="586" t="s">
        <v>215</v>
      </c>
      <c r="S75" s="587"/>
      <c r="T75" s="211"/>
      <c r="U75" s="586" t="s">
        <v>216</v>
      </c>
      <c r="V75" s="1271"/>
      <c r="W75" s="588">
        <v>3</v>
      </c>
      <c r="X75" s="589"/>
      <c r="Y75" s="930">
        <v>528</v>
      </c>
      <c r="Z75" s="931"/>
      <c r="AA75" s="724">
        <f t="shared" si="4"/>
        <v>414</v>
      </c>
      <c r="AB75" s="725"/>
      <c r="AC75" s="924"/>
      <c r="AD75" s="925"/>
      <c r="AE75" s="707">
        <f>SUM(AE76,)</f>
        <v>114</v>
      </c>
      <c r="AF75" s="480"/>
      <c r="AG75" s="806">
        <f>SUM(AG76,)</f>
        <v>86</v>
      </c>
      <c r="AH75" s="807"/>
      <c r="AI75" s="807">
        <f>SUM(AI76,)</f>
        <v>28</v>
      </c>
      <c r="AJ75" s="807"/>
      <c r="AK75" s="807">
        <f>SUM(AK76:AL77)</f>
        <v>0</v>
      </c>
      <c r="AL75" s="911"/>
      <c r="AM75" s="715">
        <f>SUM(AM77:AN77)</f>
        <v>0</v>
      </c>
      <c r="AN75" s="599"/>
      <c r="AO75" s="715">
        <f>SUM(AO77:AP77)</f>
        <v>0</v>
      </c>
      <c r="AP75" s="716"/>
      <c r="AQ75" s="715">
        <f>SUM(AQ77:AR77)</f>
        <v>0</v>
      </c>
      <c r="AR75" s="599"/>
      <c r="AS75" s="715">
        <f>SUM(AS77:AT77)</f>
        <v>0</v>
      </c>
      <c r="AT75" s="599"/>
      <c r="AU75" s="715">
        <f>SUM(AU77:AV77)</f>
        <v>0</v>
      </c>
      <c r="AV75" s="599"/>
      <c r="AW75" s="715">
        <f>SUM(AW77:AX77)</f>
        <v>0</v>
      </c>
      <c r="AX75" s="716"/>
      <c r="AY75" s="410">
        <f>SUM(AY77:AZ77)</f>
        <v>0</v>
      </c>
      <c r="AZ75" s="409"/>
      <c r="BA75" s="407">
        <f>SUM(BA77:BB77)</f>
        <v>0</v>
      </c>
      <c r="BB75" s="409"/>
      <c r="BC75" s="407">
        <f>SUM(BC77:BD77)</f>
        <v>0</v>
      </c>
      <c r="BD75" s="409"/>
      <c r="BE75" s="407">
        <f>SUM(BE76:BF77)</f>
        <v>36</v>
      </c>
      <c r="BF75" s="409"/>
      <c r="BG75" s="407">
        <f>SUM(BG76:BH77)</f>
        <v>8</v>
      </c>
      <c r="BH75" s="409"/>
      <c r="BI75" s="407">
        <f>SUM(BI76:BJ77)</f>
        <v>2</v>
      </c>
      <c r="BJ75" s="409"/>
      <c r="BK75" s="715">
        <f>SUM(BK76:BL77)</f>
        <v>10</v>
      </c>
      <c r="BL75" s="599"/>
      <c r="BM75" s="715">
        <f>SUM(BM76:BN77)</f>
        <v>20</v>
      </c>
      <c r="BN75" s="599"/>
      <c r="BO75" s="715">
        <f>SUM(BO76:BP77)</f>
        <v>1</v>
      </c>
      <c r="BP75" s="599"/>
      <c r="BQ75" s="715">
        <f>SUM(BQ76:BR77)</f>
        <v>0</v>
      </c>
      <c r="BR75" s="599"/>
      <c r="BS75" s="715">
        <f>SUM(BS77:BT77)</f>
        <v>0</v>
      </c>
      <c r="BT75" s="599"/>
      <c r="BU75" s="715">
        <f>SUM(BU77:BV77)</f>
        <v>0</v>
      </c>
      <c r="BV75" s="791"/>
      <c r="BW75" s="407">
        <v>40</v>
      </c>
      <c r="BX75" s="409"/>
      <c r="BY75" s="407">
        <v>0</v>
      </c>
      <c r="BZ75" s="409"/>
      <c r="CA75" s="407">
        <v>0</v>
      </c>
      <c r="CB75" s="410"/>
      <c r="CC75" s="715">
        <f>SUM(CC77:CD77)</f>
        <v>0</v>
      </c>
      <c r="CD75" s="716"/>
      <c r="CE75" s="715">
        <f>SUM(CE77:CF77)</f>
        <v>0</v>
      </c>
      <c r="CF75" s="716"/>
      <c r="CG75" s="715">
        <f>SUM(CG77:CH77)</f>
        <v>0</v>
      </c>
      <c r="CH75" s="716"/>
      <c r="CI75" s="69">
        <f t="shared" si="1"/>
        <v>114</v>
      </c>
      <c r="CJ75" s="69">
        <f t="shared" si="2"/>
        <v>86</v>
      </c>
      <c r="CK75" s="69">
        <f t="shared" si="3"/>
        <v>28</v>
      </c>
      <c r="CL75" s="58"/>
      <c r="CM75" s="5"/>
      <c r="CN75" s="5"/>
    </row>
    <row r="76" spans="1:92" s="6" customFormat="1" ht="52.5" customHeight="1">
      <c r="A76" s="1253" t="s">
        <v>79</v>
      </c>
      <c r="B76" s="1306"/>
      <c r="C76" s="1309" t="s">
        <v>139</v>
      </c>
      <c r="D76" s="1310"/>
      <c r="E76" s="1310"/>
      <c r="F76" s="1310"/>
      <c r="G76" s="1310"/>
      <c r="H76" s="1310"/>
      <c r="I76" s="1310"/>
      <c r="J76" s="1310"/>
      <c r="K76" s="1310"/>
      <c r="L76" s="1310"/>
      <c r="M76" s="1310"/>
      <c r="N76" s="1257"/>
      <c r="O76" s="1258"/>
      <c r="P76" s="1259" t="s">
        <v>184</v>
      </c>
      <c r="Q76" s="1260"/>
      <c r="R76" s="1259" t="s">
        <v>183</v>
      </c>
      <c r="S76" s="1260"/>
      <c r="T76" s="236" t="s">
        <v>117</v>
      </c>
      <c r="U76" s="1458"/>
      <c r="V76" s="1306"/>
      <c r="W76" s="575">
        <v>3</v>
      </c>
      <c r="X76" s="576"/>
      <c r="Y76" s="731">
        <v>528</v>
      </c>
      <c r="Z76" s="732"/>
      <c r="AA76" s="720">
        <f t="shared" si="4"/>
        <v>414</v>
      </c>
      <c r="AB76" s="721"/>
      <c r="AC76" s="907"/>
      <c r="AD76" s="908"/>
      <c r="AE76" s="798">
        <f>SUM(AG76:AJ76)</f>
        <v>114</v>
      </c>
      <c r="AF76" s="799"/>
      <c r="AG76" s="808">
        <v>86</v>
      </c>
      <c r="AH76" s="809"/>
      <c r="AI76" s="809">
        <v>28</v>
      </c>
      <c r="AJ76" s="809"/>
      <c r="AK76" s="730"/>
      <c r="AL76" s="901"/>
      <c r="AM76" s="882"/>
      <c r="AN76" s="883"/>
      <c r="AO76" s="884"/>
      <c r="AP76" s="883"/>
      <c r="AQ76" s="863"/>
      <c r="AR76" s="864"/>
      <c r="AS76" s="880"/>
      <c r="AT76" s="881"/>
      <c r="AU76" s="597"/>
      <c r="AV76" s="616"/>
      <c r="AW76" s="597"/>
      <c r="AX76" s="788"/>
      <c r="AY76" s="375"/>
      <c r="AZ76" s="374"/>
      <c r="BA76" s="373"/>
      <c r="BB76" s="374"/>
      <c r="BC76" s="373"/>
      <c r="BD76" s="440"/>
      <c r="BE76" s="439">
        <v>36</v>
      </c>
      <c r="BF76" s="374"/>
      <c r="BG76" s="373">
        <v>8</v>
      </c>
      <c r="BH76" s="374"/>
      <c r="BI76" s="373">
        <v>2</v>
      </c>
      <c r="BJ76" s="440"/>
      <c r="BK76" s="1108">
        <v>10</v>
      </c>
      <c r="BL76" s="1109"/>
      <c r="BM76" s="1107">
        <v>20</v>
      </c>
      <c r="BN76" s="1109"/>
      <c r="BO76" s="1107">
        <v>1</v>
      </c>
      <c r="BP76" s="1108"/>
      <c r="BQ76" s="852"/>
      <c r="BR76" s="855"/>
      <c r="BS76" s="597"/>
      <c r="BT76" s="855"/>
      <c r="BU76" s="82"/>
      <c r="BV76" s="197"/>
      <c r="BW76" s="389">
        <v>40</v>
      </c>
      <c r="BX76" s="390"/>
      <c r="BY76" s="373"/>
      <c r="BZ76" s="374"/>
      <c r="CA76" s="373"/>
      <c r="CB76" s="375"/>
      <c r="CC76" s="1284"/>
      <c r="CD76" s="1475"/>
      <c r="CE76" s="863"/>
      <c r="CF76" s="881"/>
      <c r="CG76" s="884"/>
      <c r="CH76" s="1375"/>
      <c r="CI76" s="69">
        <f t="shared" si="1"/>
        <v>114</v>
      </c>
      <c r="CJ76" s="69">
        <f t="shared" si="2"/>
        <v>86</v>
      </c>
      <c r="CK76" s="69">
        <f t="shared" si="3"/>
        <v>28</v>
      </c>
      <c r="CL76" s="58"/>
      <c r="CM76" s="5"/>
      <c r="CN76" s="5"/>
    </row>
    <row r="77" spans="1:92" s="6" customFormat="1" ht="52.5" customHeight="1" thickBot="1">
      <c r="A77" s="1291" t="s">
        <v>173</v>
      </c>
      <c r="B77" s="585"/>
      <c r="C77" s="1300" t="s">
        <v>119</v>
      </c>
      <c r="D77" s="1301"/>
      <c r="E77" s="1301"/>
      <c r="F77" s="1301"/>
      <c r="G77" s="1301"/>
      <c r="H77" s="1301"/>
      <c r="I77" s="1301"/>
      <c r="J77" s="1301"/>
      <c r="K77" s="1301"/>
      <c r="L77" s="1301"/>
      <c r="M77" s="1302"/>
      <c r="N77" s="573"/>
      <c r="O77" s="574"/>
      <c r="P77" s="1262"/>
      <c r="Q77" s="1263"/>
      <c r="R77" s="1262"/>
      <c r="S77" s="1263"/>
      <c r="T77" s="237"/>
      <c r="U77" s="579" t="s">
        <v>185</v>
      </c>
      <c r="V77" s="585"/>
      <c r="W77" s="1266"/>
      <c r="X77" s="1267"/>
      <c r="Y77" s="701">
        <v>0</v>
      </c>
      <c r="Z77" s="702"/>
      <c r="AA77" s="792">
        <f t="shared" si="4"/>
        <v>0</v>
      </c>
      <c r="AB77" s="793"/>
      <c r="AC77" s="826">
        <v>216</v>
      </c>
      <c r="AD77" s="827"/>
      <c r="AE77" s="916"/>
      <c r="AF77" s="917"/>
      <c r="AG77" s="796"/>
      <c r="AH77" s="797"/>
      <c r="AI77" s="797"/>
      <c r="AJ77" s="797"/>
      <c r="AK77" s="903"/>
      <c r="AL77" s="904"/>
      <c r="AM77" s="102"/>
      <c r="AN77" s="97"/>
      <c r="AO77" s="95"/>
      <c r="AP77" s="97"/>
      <c r="AQ77" s="95"/>
      <c r="AR77" s="103"/>
      <c r="AS77" s="102"/>
      <c r="AT77" s="97"/>
      <c r="AU77" s="95"/>
      <c r="AV77" s="97"/>
      <c r="AW77" s="95"/>
      <c r="AX77" s="96"/>
      <c r="AY77" s="153"/>
      <c r="AZ77" s="154"/>
      <c r="BA77" s="155"/>
      <c r="BB77" s="154"/>
      <c r="BC77" s="155"/>
      <c r="BD77" s="156"/>
      <c r="BE77" s="153"/>
      <c r="BF77" s="154"/>
      <c r="BG77" s="155"/>
      <c r="BH77" s="154"/>
      <c r="BI77" s="155"/>
      <c r="BJ77" s="156"/>
      <c r="BK77" s="80"/>
      <c r="BL77" s="81"/>
      <c r="BM77" s="82"/>
      <c r="BN77" s="81"/>
      <c r="BO77" s="82"/>
      <c r="BP77" s="80"/>
      <c r="BQ77" s="104"/>
      <c r="BR77" s="105"/>
      <c r="BS77" s="94"/>
      <c r="BT77" s="105"/>
      <c r="BU77" s="82"/>
      <c r="BV77" s="197"/>
      <c r="BW77" s="347"/>
      <c r="BX77" s="348"/>
      <c r="BY77" s="373"/>
      <c r="BZ77" s="374"/>
      <c r="CA77" s="419"/>
      <c r="CB77" s="420"/>
      <c r="CC77" s="1106"/>
      <c r="CD77" s="1105"/>
      <c r="CE77" s="828"/>
      <c r="CF77" s="829"/>
      <c r="CG77" s="1487"/>
      <c r="CH77" s="1488"/>
      <c r="CI77" s="69">
        <f t="shared" si="1"/>
        <v>0</v>
      </c>
      <c r="CJ77" s="69">
        <f t="shared" si="2"/>
        <v>0</v>
      </c>
      <c r="CK77" s="69">
        <f t="shared" si="3"/>
        <v>0</v>
      </c>
      <c r="CL77" s="58"/>
      <c r="CM77" s="5"/>
      <c r="CN77" s="5"/>
    </row>
    <row r="78" spans="1:92" s="6" customFormat="1" ht="122.25" customHeight="1" thickBot="1">
      <c r="A78" s="1295" t="s">
        <v>81</v>
      </c>
      <c r="B78" s="1271"/>
      <c r="C78" s="1303" t="s">
        <v>140</v>
      </c>
      <c r="D78" s="1304"/>
      <c r="E78" s="1304"/>
      <c r="F78" s="1304"/>
      <c r="G78" s="1304"/>
      <c r="H78" s="1304"/>
      <c r="I78" s="1304"/>
      <c r="J78" s="1304"/>
      <c r="K78" s="1304"/>
      <c r="L78" s="1304"/>
      <c r="M78" s="1305"/>
      <c r="N78" s="1261" t="s">
        <v>217</v>
      </c>
      <c r="O78" s="587"/>
      <c r="P78" s="586"/>
      <c r="Q78" s="587"/>
      <c r="R78" s="586" t="s">
        <v>217</v>
      </c>
      <c r="S78" s="587"/>
      <c r="T78" s="225"/>
      <c r="U78" s="586" t="s">
        <v>218</v>
      </c>
      <c r="V78" s="1271"/>
      <c r="W78" s="643">
        <v>4</v>
      </c>
      <c r="X78" s="644"/>
      <c r="Y78" s="1346">
        <f>SUM(Y79+Y80)</f>
        <v>1176</v>
      </c>
      <c r="Z78" s="1347"/>
      <c r="AA78" s="948">
        <f t="shared" si="4"/>
        <v>936</v>
      </c>
      <c r="AB78" s="949"/>
      <c r="AC78" s="914"/>
      <c r="AD78" s="915"/>
      <c r="AE78" s="703">
        <f>SUM(AE79:AF80,AE81:AF82)</f>
        <v>240</v>
      </c>
      <c r="AF78" s="1354"/>
      <c r="AG78" s="703">
        <f>SUM(AG79:AH80,AG81:AH82)</f>
        <v>160</v>
      </c>
      <c r="AH78" s="704"/>
      <c r="AI78" s="704">
        <f>SUM(AI79:AJ80,AI81:AJ82)</f>
        <v>76</v>
      </c>
      <c r="AJ78" s="704"/>
      <c r="AK78" s="704">
        <f>SUM(AK79:AL80,AK82,AK81:AL82)</f>
        <v>4</v>
      </c>
      <c r="AL78" s="893"/>
      <c r="AM78" s="715">
        <f>SUM(AM81:AN82)</f>
        <v>0</v>
      </c>
      <c r="AN78" s="716"/>
      <c r="AO78" s="98">
        <f>SUM(AO81:AP82)</f>
        <v>0</v>
      </c>
      <c r="AP78" s="99"/>
      <c r="AQ78" s="715">
        <f>SUM(AQ81:AR82)</f>
        <v>0</v>
      </c>
      <c r="AR78" s="716"/>
      <c r="AS78" s="715">
        <f>SUM(AS79:AT82)</f>
        <v>12</v>
      </c>
      <c r="AT78" s="716"/>
      <c r="AU78" s="715">
        <f>SUM(AU79:AV82)</f>
        <v>2</v>
      </c>
      <c r="AV78" s="599"/>
      <c r="AW78" s="715">
        <f>SUM(AW79:AX82)</f>
        <v>1</v>
      </c>
      <c r="AX78" s="716"/>
      <c r="AY78" s="410">
        <f>SUM(AY81:AZ82)</f>
        <v>0</v>
      </c>
      <c r="AZ78" s="409"/>
      <c r="BA78" s="407">
        <f>SUM(BA81:BB82)</f>
        <v>0</v>
      </c>
      <c r="BB78" s="409"/>
      <c r="BC78" s="407">
        <f>SUM(BC81:BD82)</f>
        <v>0</v>
      </c>
      <c r="BD78" s="409"/>
      <c r="BE78" s="407">
        <f>SUM(BE81:BF82)</f>
        <v>0</v>
      </c>
      <c r="BF78" s="409"/>
      <c r="BG78" s="407">
        <f>SUM(BG81:BH82)</f>
        <v>0</v>
      </c>
      <c r="BH78" s="409"/>
      <c r="BI78" s="407">
        <f>SUM(BI81:BJ82)</f>
        <v>0</v>
      </c>
      <c r="BJ78" s="409"/>
      <c r="BK78" s="715">
        <f>SUM(BK79:BL82)</f>
        <v>0</v>
      </c>
      <c r="BL78" s="599"/>
      <c r="BM78" s="715">
        <f>SUM(BM79:BN82)</f>
        <v>0</v>
      </c>
      <c r="BN78" s="599"/>
      <c r="BO78" s="715">
        <f>SUM(BO79:BP82)</f>
        <v>0</v>
      </c>
      <c r="BP78" s="599"/>
      <c r="BQ78" s="715">
        <f>SUM(BQ79:BR82)</f>
        <v>20</v>
      </c>
      <c r="BR78" s="599"/>
      <c r="BS78" s="715">
        <f>SUM(BS79:BT82)</f>
        <v>28</v>
      </c>
      <c r="BT78" s="599"/>
      <c r="BU78" s="715">
        <f>SUM(BU79:BV82)</f>
        <v>1</v>
      </c>
      <c r="BV78" s="791"/>
      <c r="BW78" s="407">
        <v>86</v>
      </c>
      <c r="BX78" s="408"/>
      <c r="BY78" s="407">
        <v>0</v>
      </c>
      <c r="BZ78" s="409"/>
      <c r="CA78" s="407">
        <v>0</v>
      </c>
      <c r="CB78" s="410"/>
      <c r="CC78" s="715">
        <f>SUM(CC79:CD82)</f>
        <v>42</v>
      </c>
      <c r="CD78" s="716"/>
      <c r="CE78" s="715">
        <f>SUM(CE79:CF82)</f>
        <v>50</v>
      </c>
      <c r="CF78" s="716"/>
      <c r="CG78" s="715">
        <f>SUM(CG79:CH82)</f>
        <v>2</v>
      </c>
      <c r="CH78" s="716"/>
      <c r="CI78" s="69">
        <f t="shared" si="1"/>
        <v>240</v>
      </c>
      <c r="CJ78" s="69">
        <f t="shared" si="2"/>
        <v>160</v>
      </c>
      <c r="CK78" s="69">
        <f t="shared" si="3"/>
        <v>80</v>
      </c>
      <c r="CL78" s="58"/>
      <c r="CM78" s="5"/>
      <c r="CN78" s="5"/>
    </row>
    <row r="79" spans="1:92" s="6" customFormat="1" ht="52.5" customHeight="1">
      <c r="A79" s="1316" t="s">
        <v>82</v>
      </c>
      <c r="B79" s="1317"/>
      <c r="C79" s="1314" t="s">
        <v>141</v>
      </c>
      <c r="D79" s="1315"/>
      <c r="E79" s="1315"/>
      <c r="F79" s="1315"/>
      <c r="G79" s="1315"/>
      <c r="H79" s="1315"/>
      <c r="I79" s="1315"/>
      <c r="J79" s="1315"/>
      <c r="K79" s="1315"/>
      <c r="L79" s="1315"/>
      <c r="M79" s="1318"/>
      <c r="N79" s="1253" t="s">
        <v>117</v>
      </c>
      <c r="O79" s="1254"/>
      <c r="P79" s="1255"/>
      <c r="Q79" s="1256"/>
      <c r="R79" s="1255" t="s">
        <v>117</v>
      </c>
      <c r="S79" s="1256"/>
      <c r="T79" s="237" t="s">
        <v>117</v>
      </c>
      <c r="U79" s="1458"/>
      <c r="V79" s="1306"/>
      <c r="W79" s="1350">
        <v>2</v>
      </c>
      <c r="X79" s="1351"/>
      <c r="Y79" s="1357">
        <v>447</v>
      </c>
      <c r="Z79" s="1357"/>
      <c r="AA79" s="1380">
        <f t="shared" si="4"/>
        <v>351</v>
      </c>
      <c r="AB79" s="1381"/>
      <c r="AC79" s="1352"/>
      <c r="AD79" s="1353"/>
      <c r="AE79" s="1348">
        <f>SUM(AG79:AJ79)</f>
        <v>96</v>
      </c>
      <c r="AF79" s="1349"/>
      <c r="AG79" s="1348">
        <v>66</v>
      </c>
      <c r="AH79" s="812"/>
      <c r="AI79" s="811">
        <v>30</v>
      </c>
      <c r="AJ79" s="812"/>
      <c r="AK79" s="912"/>
      <c r="AL79" s="913"/>
      <c r="AM79" s="104"/>
      <c r="AN79" s="101"/>
      <c r="AO79" s="94"/>
      <c r="AP79" s="101"/>
      <c r="AQ79" s="94"/>
      <c r="AR79" s="106"/>
      <c r="AS79" s="880">
        <v>12</v>
      </c>
      <c r="AT79" s="881"/>
      <c r="AU79" s="884">
        <v>2</v>
      </c>
      <c r="AV79" s="883"/>
      <c r="AW79" s="884">
        <v>1</v>
      </c>
      <c r="AX79" s="1375"/>
      <c r="AY79" s="153"/>
      <c r="AZ79" s="157"/>
      <c r="BA79" s="155"/>
      <c r="BB79" s="154"/>
      <c r="BC79" s="155"/>
      <c r="BD79" s="158"/>
      <c r="BE79" s="153"/>
      <c r="BF79" s="157"/>
      <c r="BG79" s="155"/>
      <c r="BH79" s="154"/>
      <c r="BI79" s="155"/>
      <c r="BJ79" s="158"/>
      <c r="BK79" s="80"/>
      <c r="BL79" s="81"/>
      <c r="BM79" s="82"/>
      <c r="BN79" s="81"/>
      <c r="BO79" s="82"/>
      <c r="BP79" s="80"/>
      <c r="BQ79" s="1469">
        <v>20</v>
      </c>
      <c r="BR79" s="1470"/>
      <c r="BS79" s="1471">
        <v>28</v>
      </c>
      <c r="BT79" s="1470"/>
      <c r="BU79" s="107">
        <v>1</v>
      </c>
      <c r="BV79" s="201"/>
      <c r="BW79" s="411">
        <v>34</v>
      </c>
      <c r="BX79" s="412"/>
      <c r="BY79" s="229"/>
      <c r="BZ79" s="228"/>
      <c r="CA79" s="413"/>
      <c r="CB79" s="414"/>
      <c r="CC79" s="1489"/>
      <c r="CD79" s="1490"/>
      <c r="CE79" s="227"/>
      <c r="CF79" s="226"/>
      <c r="CG79" s="1491"/>
      <c r="CH79" s="1492"/>
      <c r="CI79" s="69">
        <f t="shared" si="1"/>
        <v>96</v>
      </c>
      <c r="CJ79" s="69">
        <f t="shared" si="2"/>
        <v>66</v>
      </c>
      <c r="CK79" s="69">
        <f t="shared" si="3"/>
        <v>30</v>
      </c>
      <c r="CL79" s="58"/>
      <c r="CM79" s="5"/>
      <c r="CN79" s="5"/>
    </row>
    <row r="80" spans="1:92" s="6" customFormat="1" ht="74.25" customHeight="1">
      <c r="A80" s="1296" t="s">
        <v>136</v>
      </c>
      <c r="B80" s="1297"/>
      <c r="C80" s="1314" t="s">
        <v>142</v>
      </c>
      <c r="D80" s="1315"/>
      <c r="E80" s="1315"/>
      <c r="F80" s="1315"/>
      <c r="G80" s="1315"/>
      <c r="H80" s="1315"/>
      <c r="I80" s="1315"/>
      <c r="J80" s="1315"/>
      <c r="K80" s="1315"/>
      <c r="L80" s="1315"/>
      <c r="M80" s="1315"/>
      <c r="N80" s="184"/>
      <c r="O80" s="185"/>
      <c r="P80" s="182"/>
      <c r="Q80" s="186"/>
      <c r="R80" s="1255"/>
      <c r="S80" s="1256"/>
      <c r="T80" s="237" t="s">
        <v>117</v>
      </c>
      <c r="U80" s="1255" t="s">
        <v>219</v>
      </c>
      <c r="V80" s="1464"/>
      <c r="W80" s="1350">
        <v>2</v>
      </c>
      <c r="X80" s="1351"/>
      <c r="Y80" s="1388">
        <v>729</v>
      </c>
      <c r="Z80" s="1389"/>
      <c r="AA80" s="1355">
        <f>Y80-AE80</f>
        <v>585</v>
      </c>
      <c r="AB80" s="1356"/>
      <c r="AC80" s="918"/>
      <c r="AD80" s="919"/>
      <c r="AE80" s="825">
        <f>SUM(AG80:AL80)</f>
        <v>144</v>
      </c>
      <c r="AF80" s="894"/>
      <c r="AG80" s="825">
        <v>94</v>
      </c>
      <c r="AH80" s="814"/>
      <c r="AI80" s="813">
        <v>46</v>
      </c>
      <c r="AJ80" s="814"/>
      <c r="AK80" s="813">
        <v>4</v>
      </c>
      <c r="AL80" s="894"/>
      <c r="AM80" s="853"/>
      <c r="AN80" s="879"/>
      <c r="AO80" s="899"/>
      <c r="AP80" s="879"/>
      <c r="AQ80" s="899"/>
      <c r="AR80" s="900"/>
      <c r="AS80" s="853"/>
      <c r="AT80" s="879"/>
      <c r="AU80" s="1373"/>
      <c r="AV80" s="1373"/>
      <c r="AW80" s="1373"/>
      <c r="AX80" s="1374"/>
      <c r="AY80" s="837"/>
      <c r="AZ80" s="1226"/>
      <c r="BA80" s="836"/>
      <c r="BB80" s="837"/>
      <c r="BC80" s="1226"/>
      <c r="BD80" s="1227"/>
      <c r="BE80" s="617"/>
      <c r="BF80" s="837"/>
      <c r="BG80" s="1226"/>
      <c r="BH80" s="1226"/>
      <c r="BI80" s="1226"/>
      <c r="BJ80" s="1227"/>
      <c r="BK80" s="1452"/>
      <c r="BL80" s="879"/>
      <c r="BM80" s="109"/>
      <c r="BN80" s="110"/>
      <c r="BO80" s="109"/>
      <c r="BP80" s="111"/>
      <c r="BQ80" s="112"/>
      <c r="BR80" s="108"/>
      <c r="BS80" s="107"/>
      <c r="BT80" s="108"/>
      <c r="BU80" s="107"/>
      <c r="BV80" s="201"/>
      <c r="BW80" s="415">
        <v>52</v>
      </c>
      <c r="BX80" s="416"/>
      <c r="BY80" s="417"/>
      <c r="BZ80" s="416"/>
      <c r="CA80" s="417"/>
      <c r="CB80" s="418"/>
      <c r="CC80" s="1469">
        <v>42</v>
      </c>
      <c r="CD80" s="1470"/>
      <c r="CE80" s="1471">
        <v>50</v>
      </c>
      <c r="CF80" s="1470"/>
      <c r="CG80" s="1471">
        <v>2</v>
      </c>
      <c r="CH80" s="1493"/>
      <c r="CI80" s="69">
        <f t="shared" si="1"/>
        <v>144</v>
      </c>
      <c r="CJ80" s="69">
        <f t="shared" si="2"/>
        <v>94</v>
      </c>
      <c r="CK80" s="69">
        <f t="shared" si="3"/>
        <v>50</v>
      </c>
      <c r="CL80" s="58"/>
      <c r="CM80" s="5"/>
      <c r="CN80" s="5"/>
    </row>
    <row r="81" spans="1:92" s="6" customFormat="1" ht="68.25" customHeight="1">
      <c r="A81" s="1319" t="s">
        <v>177</v>
      </c>
      <c r="B81" s="1320"/>
      <c r="C81" s="1314" t="s">
        <v>143</v>
      </c>
      <c r="D81" s="1315"/>
      <c r="E81" s="1315"/>
      <c r="F81" s="1315"/>
      <c r="G81" s="1315"/>
      <c r="H81" s="1315"/>
      <c r="I81" s="1315"/>
      <c r="J81" s="1315"/>
      <c r="K81" s="1315"/>
      <c r="L81" s="1315"/>
      <c r="M81" s="1315"/>
      <c r="N81" s="184"/>
      <c r="O81" s="185"/>
      <c r="P81" s="182"/>
      <c r="Q81" s="186"/>
      <c r="R81" s="182"/>
      <c r="S81" s="186"/>
      <c r="T81" s="237"/>
      <c r="U81" s="1255" t="s">
        <v>115</v>
      </c>
      <c r="V81" s="1464"/>
      <c r="W81" s="75"/>
      <c r="X81" s="74"/>
      <c r="Y81" s="1376">
        <v>0</v>
      </c>
      <c r="Z81" s="1376"/>
      <c r="AA81" s="928">
        <f t="shared" si="4"/>
        <v>0</v>
      </c>
      <c r="AB81" s="929"/>
      <c r="AC81" s="918">
        <v>180</v>
      </c>
      <c r="AD81" s="919"/>
      <c r="AE81" s="175"/>
      <c r="AF81" s="176"/>
      <c r="AG81" s="1394"/>
      <c r="AH81" s="1393"/>
      <c r="AI81" s="1392"/>
      <c r="AJ81" s="1393"/>
      <c r="AK81" s="1390"/>
      <c r="AL81" s="1391"/>
      <c r="AM81" s="877"/>
      <c r="AN81" s="699"/>
      <c r="AO81" s="833"/>
      <c r="AP81" s="699"/>
      <c r="AQ81" s="833"/>
      <c r="AR81" s="1379"/>
      <c r="AS81" s="852"/>
      <c r="AT81" s="616"/>
      <c r="AU81" s="885"/>
      <c r="AV81" s="885"/>
      <c r="AW81" s="885"/>
      <c r="AX81" s="987"/>
      <c r="AY81" s="392"/>
      <c r="AZ81" s="601"/>
      <c r="BA81" s="601"/>
      <c r="BB81" s="601"/>
      <c r="BC81" s="601"/>
      <c r="BD81" s="1252"/>
      <c r="BE81" s="392"/>
      <c r="BF81" s="601"/>
      <c r="BG81" s="373"/>
      <c r="BH81" s="374"/>
      <c r="BI81" s="601"/>
      <c r="BJ81" s="1252"/>
      <c r="BK81" s="89"/>
      <c r="BL81" s="90"/>
      <c r="BM81" s="91"/>
      <c r="BN81" s="90"/>
      <c r="BO81" s="91"/>
      <c r="BP81" s="89"/>
      <c r="BQ81" s="882"/>
      <c r="BR81" s="1448"/>
      <c r="BS81" s="94"/>
      <c r="BT81" s="105"/>
      <c r="BU81" s="597"/>
      <c r="BV81" s="834"/>
      <c r="BW81" s="405"/>
      <c r="BX81" s="406"/>
      <c r="BY81" s="373"/>
      <c r="BZ81" s="374"/>
      <c r="CA81" s="373"/>
      <c r="CB81" s="375"/>
      <c r="CC81" s="1494"/>
      <c r="CD81" s="855"/>
      <c r="CE81" s="597"/>
      <c r="CF81" s="616"/>
      <c r="CG81" s="597"/>
      <c r="CH81" s="788"/>
      <c r="CI81" s="69">
        <f t="shared" si="1"/>
        <v>0</v>
      </c>
      <c r="CJ81" s="69">
        <f t="shared" si="2"/>
        <v>0</v>
      </c>
      <c r="CK81" s="69">
        <f t="shared" si="3"/>
        <v>0</v>
      </c>
      <c r="CL81" s="58"/>
      <c r="CM81" s="5"/>
      <c r="CN81" s="5"/>
    </row>
    <row r="82" spans="1:92" s="6" customFormat="1" ht="51.75" customHeight="1" thickBot="1">
      <c r="A82" s="1319" t="s">
        <v>174</v>
      </c>
      <c r="B82" s="1320"/>
      <c r="C82" s="1314" t="s">
        <v>119</v>
      </c>
      <c r="D82" s="1315"/>
      <c r="E82" s="1315"/>
      <c r="F82" s="1315"/>
      <c r="G82" s="1315"/>
      <c r="H82" s="1315"/>
      <c r="I82" s="1315"/>
      <c r="J82" s="1315"/>
      <c r="K82" s="1315"/>
      <c r="L82" s="1315"/>
      <c r="M82" s="1315"/>
      <c r="N82" s="1476"/>
      <c r="O82" s="1477"/>
      <c r="P82" s="1255"/>
      <c r="Q82" s="1256"/>
      <c r="R82" s="1255"/>
      <c r="S82" s="1256"/>
      <c r="T82" s="237"/>
      <c r="U82" s="579" t="s">
        <v>185</v>
      </c>
      <c r="V82" s="585"/>
      <c r="W82" s="660"/>
      <c r="X82" s="661"/>
      <c r="Y82" s="718">
        <v>0</v>
      </c>
      <c r="Z82" s="719"/>
      <c r="AA82" s="1113">
        <f t="shared" si="4"/>
        <v>0</v>
      </c>
      <c r="AB82" s="1114"/>
      <c r="AC82" s="1360">
        <v>216</v>
      </c>
      <c r="AD82" s="1361"/>
      <c r="AE82" s="705"/>
      <c r="AF82" s="706"/>
      <c r="AG82" s="1358"/>
      <c r="AH82" s="1359"/>
      <c r="AI82" s="817"/>
      <c r="AJ82" s="817"/>
      <c r="AK82" s="817"/>
      <c r="AL82" s="818"/>
      <c r="AM82" s="102"/>
      <c r="AN82" s="97"/>
      <c r="AO82" s="95"/>
      <c r="AP82" s="97"/>
      <c r="AQ82" s="95"/>
      <c r="AR82" s="113"/>
      <c r="AS82" s="102"/>
      <c r="AT82" s="114"/>
      <c r="AU82" s="95"/>
      <c r="AV82" s="97"/>
      <c r="AW82" s="95"/>
      <c r="AX82" s="115"/>
      <c r="AY82" s="159"/>
      <c r="AZ82" s="160"/>
      <c r="BA82" s="151"/>
      <c r="BB82" s="152"/>
      <c r="BC82" s="151"/>
      <c r="BD82" s="161"/>
      <c r="BE82" s="159"/>
      <c r="BF82" s="160"/>
      <c r="BG82" s="151"/>
      <c r="BH82" s="152"/>
      <c r="BI82" s="151"/>
      <c r="BJ82" s="161"/>
      <c r="BK82" s="103"/>
      <c r="BL82" s="97"/>
      <c r="BM82" s="87"/>
      <c r="BN82" s="86"/>
      <c r="BO82" s="87"/>
      <c r="BP82" s="85"/>
      <c r="BQ82" s="88"/>
      <c r="BR82" s="86"/>
      <c r="BS82" s="87"/>
      <c r="BT82" s="86"/>
      <c r="BU82" s="87"/>
      <c r="BV82" s="85"/>
      <c r="BW82" s="347"/>
      <c r="BX82" s="348"/>
      <c r="BY82" s="382"/>
      <c r="BZ82" s="383"/>
      <c r="CA82" s="382"/>
      <c r="CB82" s="384"/>
      <c r="CC82" s="1106"/>
      <c r="CD82" s="1105"/>
      <c r="CE82" s="1104"/>
      <c r="CF82" s="1105"/>
      <c r="CG82" s="1487"/>
      <c r="CH82" s="1488"/>
      <c r="CI82" s="69">
        <f t="shared" si="1"/>
        <v>0</v>
      </c>
      <c r="CJ82" s="69">
        <f t="shared" si="2"/>
        <v>0</v>
      </c>
      <c r="CK82" s="69">
        <f t="shared" si="3"/>
        <v>0</v>
      </c>
      <c r="CL82" s="58"/>
      <c r="CM82" s="5"/>
      <c r="CN82" s="5"/>
    </row>
    <row r="83" spans="1:92" s="6" customFormat="1" ht="90.75" customHeight="1" thickBot="1">
      <c r="A83" s="1334" t="s">
        <v>83</v>
      </c>
      <c r="B83" s="1335"/>
      <c r="C83" s="1311" t="s">
        <v>144</v>
      </c>
      <c r="D83" s="1312"/>
      <c r="E83" s="1312"/>
      <c r="F83" s="1312"/>
      <c r="G83" s="1312"/>
      <c r="H83" s="1312"/>
      <c r="I83" s="1312"/>
      <c r="J83" s="1312"/>
      <c r="K83" s="1312"/>
      <c r="L83" s="1312"/>
      <c r="M83" s="1312"/>
      <c r="N83" s="583"/>
      <c r="O83" s="584"/>
      <c r="P83" s="586"/>
      <c r="Q83" s="587"/>
      <c r="R83" s="586"/>
      <c r="S83" s="587"/>
      <c r="T83" s="225"/>
      <c r="U83" s="586" t="s">
        <v>220</v>
      </c>
      <c r="V83" s="1271"/>
      <c r="W83" s="588">
        <f>SUM(W84)</f>
        <v>2</v>
      </c>
      <c r="X83" s="589"/>
      <c r="Y83" s="652">
        <v>339</v>
      </c>
      <c r="Z83" s="653"/>
      <c r="AA83" s="948">
        <f t="shared" si="4"/>
        <v>271</v>
      </c>
      <c r="AB83" s="949"/>
      <c r="AC83" s="1368"/>
      <c r="AD83" s="1250"/>
      <c r="AE83" s="909">
        <f>SUM(AE84)</f>
        <v>68</v>
      </c>
      <c r="AF83" s="803"/>
      <c r="AG83" s="802">
        <f>SUM(AG84)</f>
        <v>49</v>
      </c>
      <c r="AH83" s="821"/>
      <c r="AI83" s="821">
        <f>SUM(AI84)</f>
        <v>15</v>
      </c>
      <c r="AJ83" s="821"/>
      <c r="AK83" s="821">
        <f>SUM(AK84)</f>
        <v>4</v>
      </c>
      <c r="AL83" s="832"/>
      <c r="AM83" s="708">
        <f>SUM(AM84)</f>
        <v>0</v>
      </c>
      <c r="AN83" s="709"/>
      <c r="AO83" s="708">
        <f>SUM(AO84)</f>
        <v>0</v>
      </c>
      <c r="AP83" s="709"/>
      <c r="AQ83" s="708">
        <f>SUM(AQ84)</f>
        <v>0</v>
      </c>
      <c r="AR83" s="709"/>
      <c r="AS83" s="708">
        <f>SUM(AS84)</f>
        <v>0</v>
      </c>
      <c r="AT83" s="709"/>
      <c r="AU83" s="648">
        <f>SUM(AU84)</f>
        <v>0</v>
      </c>
      <c r="AV83" s="649"/>
      <c r="AW83" s="648">
        <f>SUM(AW84)</f>
        <v>0</v>
      </c>
      <c r="AX83" s="712"/>
      <c r="AY83" s="710">
        <f>SUM(AY84)</f>
        <v>0</v>
      </c>
      <c r="AZ83" s="711"/>
      <c r="BA83" s="1221">
        <f>SUM(BA84)</f>
        <v>0</v>
      </c>
      <c r="BB83" s="711"/>
      <c r="BC83" s="1221">
        <f>SUM(BC84)</f>
        <v>0</v>
      </c>
      <c r="BD83" s="711"/>
      <c r="BE83" s="713">
        <f>SUM(BE84)</f>
        <v>0</v>
      </c>
      <c r="BF83" s="714"/>
      <c r="BG83" s="1221">
        <f>SUM(BG84)</f>
        <v>0</v>
      </c>
      <c r="BH83" s="711"/>
      <c r="BI83" s="1221">
        <f>SUM(BI84)</f>
        <v>0</v>
      </c>
      <c r="BJ83" s="711"/>
      <c r="BK83" s="648">
        <f>SUM(BK84)</f>
        <v>0</v>
      </c>
      <c r="BL83" s="649"/>
      <c r="BM83" s="708">
        <f>SUM(BM84)</f>
        <v>0</v>
      </c>
      <c r="BN83" s="709"/>
      <c r="BO83" s="648">
        <f>SUM(BO84)</f>
        <v>0</v>
      </c>
      <c r="BP83" s="649"/>
      <c r="BQ83" s="648">
        <f>SUM(BQ84)</f>
        <v>0</v>
      </c>
      <c r="BR83" s="649"/>
      <c r="BS83" s="648">
        <f>SUM(BS84)</f>
        <v>0</v>
      </c>
      <c r="BT83" s="649"/>
      <c r="BU83" s="648">
        <f>SUM(BU84)</f>
        <v>0</v>
      </c>
      <c r="BV83" s="1450"/>
      <c r="BW83" s="395">
        <f>SUM(BW84)</f>
        <v>24</v>
      </c>
      <c r="BX83" s="396"/>
      <c r="BY83" s="397">
        <v>0</v>
      </c>
      <c r="BZ83" s="398"/>
      <c r="CA83" s="397">
        <v>0</v>
      </c>
      <c r="CB83" s="399"/>
      <c r="CC83" s="708">
        <f>SUM(CC84)</f>
        <v>25</v>
      </c>
      <c r="CD83" s="709"/>
      <c r="CE83" s="708">
        <f>SUM(CE84)</f>
        <v>19</v>
      </c>
      <c r="CF83" s="709"/>
      <c r="CG83" s="708">
        <f>SUM(CG84)</f>
        <v>2</v>
      </c>
      <c r="CH83" s="709"/>
      <c r="CI83" s="69">
        <f t="shared" si="1"/>
        <v>68</v>
      </c>
      <c r="CJ83" s="69">
        <f t="shared" si="2"/>
        <v>49</v>
      </c>
      <c r="CK83" s="69">
        <f t="shared" si="3"/>
        <v>19</v>
      </c>
      <c r="CL83" s="58"/>
      <c r="CM83" s="5"/>
      <c r="CN83" s="5"/>
    </row>
    <row r="84" spans="1:92" s="6" customFormat="1" ht="101.25" customHeight="1">
      <c r="A84" s="1369" t="s">
        <v>92</v>
      </c>
      <c r="B84" s="1370"/>
      <c r="C84" s="1364" t="s">
        <v>145</v>
      </c>
      <c r="D84" s="1365"/>
      <c r="E84" s="1365"/>
      <c r="F84" s="1365"/>
      <c r="G84" s="1365"/>
      <c r="H84" s="1365"/>
      <c r="I84" s="1365"/>
      <c r="J84" s="1365"/>
      <c r="K84" s="1365"/>
      <c r="L84" s="1365"/>
      <c r="M84" s="1365"/>
      <c r="N84" s="1478"/>
      <c r="O84" s="1479"/>
      <c r="P84" s="594"/>
      <c r="Q84" s="595"/>
      <c r="R84" s="594"/>
      <c r="S84" s="595"/>
      <c r="T84" s="238" t="s">
        <v>117</v>
      </c>
      <c r="U84" s="1458" t="s">
        <v>221</v>
      </c>
      <c r="V84" s="1306"/>
      <c r="W84" s="592">
        <v>2</v>
      </c>
      <c r="X84" s="593"/>
      <c r="Y84" s="650">
        <v>339</v>
      </c>
      <c r="Z84" s="651"/>
      <c r="AA84" s="720">
        <f t="shared" si="4"/>
        <v>271</v>
      </c>
      <c r="AB84" s="739"/>
      <c r="AC84" s="1352"/>
      <c r="AD84" s="1353"/>
      <c r="AE84" s="812">
        <f>SUM(AG84:AL84)</f>
        <v>68</v>
      </c>
      <c r="AF84" s="811"/>
      <c r="AG84" s="823">
        <v>49</v>
      </c>
      <c r="AH84" s="824"/>
      <c r="AI84" s="811">
        <v>15</v>
      </c>
      <c r="AJ84" s="812"/>
      <c r="AK84" s="824">
        <v>4</v>
      </c>
      <c r="AL84" s="1220"/>
      <c r="AM84" s="815">
        <v>0</v>
      </c>
      <c r="AN84" s="816"/>
      <c r="AO84" s="892">
        <f>SUM(AO85:AP85)</f>
        <v>0</v>
      </c>
      <c r="AP84" s="816"/>
      <c r="AQ84" s="892">
        <f>SUM(AQ85:AR85)</f>
        <v>0</v>
      </c>
      <c r="AR84" s="1445"/>
      <c r="AS84" s="815">
        <f>SUM(AS85:AT85)</f>
        <v>0</v>
      </c>
      <c r="AT84" s="816"/>
      <c r="AU84" s="646">
        <f>SUM(AU85:AV85)</f>
        <v>0</v>
      </c>
      <c r="AV84" s="647"/>
      <c r="AW84" s="646">
        <f>SUM(AW85:AX85)</f>
        <v>0</v>
      </c>
      <c r="AX84" s="1446"/>
      <c r="AY84" s="1222">
        <f>SUM(AY85:AZ85)</f>
        <v>0</v>
      </c>
      <c r="AZ84" s="839"/>
      <c r="BA84" s="838">
        <f>SUM(BA85:BB85)</f>
        <v>0</v>
      </c>
      <c r="BB84" s="839"/>
      <c r="BC84" s="838">
        <f>SUM(BC85:BD85)</f>
        <v>0</v>
      </c>
      <c r="BD84" s="888"/>
      <c r="BE84" s="846">
        <f>SUM(BE85:BF85)</f>
        <v>0</v>
      </c>
      <c r="BF84" s="839"/>
      <c r="BG84" s="838">
        <f>SUM(BG85:BH85)</f>
        <v>0</v>
      </c>
      <c r="BH84" s="839"/>
      <c r="BI84" s="838">
        <f>SUM(BI85:BJ85)</f>
        <v>0</v>
      </c>
      <c r="BJ84" s="1439"/>
      <c r="BK84" s="816">
        <f>SUM(BK85:BL85)</f>
        <v>0</v>
      </c>
      <c r="BL84" s="647"/>
      <c r="BM84" s="646">
        <f>SUM(BM85:BN85)</f>
        <v>0</v>
      </c>
      <c r="BN84" s="647"/>
      <c r="BO84" s="646">
        <f>SUM(BO85:BP85)</f>
        <v>0</v>
      </c>
      <c r="BP84" s="1449"/>
      <c r="BQ84" s="1451">
        <f>SUM(BQ85:BR85)</f>
        <v>0</v>
      </c>
      <c r="BR84" s="647"/>
      <c r="BS84" s="646">
        <f>SUM(BS85:BT85)</f>
        <v>0</v>
      </c>
      <c r="BT84" s="647"/>
      <c r="BU84" s="646">
        <f>SUM(BU85:BV85)</f>
        <v>0</v>
      </c>
      <c r="BV84" s="1449"/>
      <c r="BW84" s="400">
        <v>24</v>
      </c>
      <c r="BX84" s="401"/>
      <c r="BY84" s="402"/>
      <c r="BZ84" s="403"/>
      <c r="CA84" s="402"/>
      <c r="CB84" s="404"/>
      <c r="CC84" s="815">
        <v>25</v>
      </c>
      <c r="CD84" s="816"/>
      <c r="CE84" s="892">
        <v>19</v>
      </c>
      <c r="CF84" s="816"/>
      <c r="CG84" s="892">
        <v>2</v>
      </c>
      <c r="CH84" s="1445"/>
      <c r="CI84" s="69">
        <f t="shared" si="1"/>
        <v>68</v>
      </c>
      <c r="CJ84" s="69">
        <f t="shared" si="2"/>
        <v>49</v>
      </c>
      <c r="CK84" s="69">
        <f t="shared" si="3"/>
        <v>19</v>
      </c>
      <c r="CL84" s="58"/>
      <c r="CM84" s="5"/>
      <c r="CN84" s="5"/>
    </row>
    <row r="85" spans="1:92" s="6" customFormat="1" ht="47.25" customHeight="1" thickBot="1">
      <c r="A85" s="1338" t="s">
        <v>175</v>
      </c>
      <c r="B85" s="1339"/>
      <c r="C85" s="1300" t="s">
        <v>119</v>
      </c>
      <c r="D85" s="1301"/>
      <c r="E85" s="1301"/>
      <c r="F85" s="1301"/>
      <c r="G85" s="1301"/>
      <c r="H85" s="1301"/>
      <c r="I85" s="1301"/>
      <c r="J85" s="1301"/>
      <c r="K85" s="1301"/>
      <c r="L85" s="1301"/>
      <c r="M85" s="1301"/>
      <c r="N85" s="573"/>
      <c r="O85" s="574"/>
      <c r="P85" s="1262"/>
      <c r="Q85" s="1263"/>
      <c r="R85" s="189"/>
      <c r="S85" s="190"/>
      <c r="T85" s="237"/>
      <c r="U85" s="579" t="s">
        <v>185</v>
      </c>
      <c r="V85" s="585"/>
      <c r="W85" s="590"/>
      <c r="X85" s="591"/>
      <c r="Y85" s="1366">
        <v>0</v>
      </c>
      <c r="Z85" s="1367"/>
      <c r="AA85" s="1242">
        <f t="shared" si="4"/>
        <v>0</v>
      </c>
      <c r="AB85" s="1243"/>
      <c r="AC85" s="1371">
        <v>144</v>
      </c>
      <c r="AD85" s="1372"/>
      <c r="AE85" s="1442"/>
      <c r="AF85" s="1443"/>
      <c r="AG85" s="1441"/>
      <c r="AH85" s="822"/>
      <c r="AI85" s="822"/>
      <c r="AJ85" s="822"/>
      <c r="AK85" s="822"/>
      <c r="AL85" s="891"/>
      <c r="AM85" s="116"/>
      <c r="AN85" s="114"/>
      <c r="AO85" s="117"/>
      <c r="AP85" s="118"/>
      <c r="AQ85" s="117"/>
      <c r="AR85" s="113"/>
      <c r="AS85" s="116"/>
      <c r="AT85" s="114"/>
      <c r="AU85" s="117"/>
      <c r="AV85" s="118"/>
      <c r="AW85" s="117"/>
      <c r="AX85" s="115"/>
      <c r="AY85" s="159"/>
      <c r="AZ85" s="160"/>
      <c r="BA85" s="151"/>
      <c r="BB85" s="152"/>
      <c r="BC85" s="151"/>
      <c r="BD85" s="161"/>
      <c r="BE85" s="159"/>
      <c r="BF85" s="160"/>
      <c r="BG85" s="151"/>
      <c r="BH85" s="152"/>
      <c r="BI85" s="151"/>
      <c r="BJ85" s="161"/>
      <c r="BK85" s="85"/>
      <c r="BL85" s="86"/>
      <c r="BM85" s="87"/>
      <c r="BN85" s="86"/>
      <c r="BO85" s="87"/>
      <c r="BP85" s="85"/>
      <c r="BQ85" s="102"/>
      <c r="BR85" s="97"/>
      <c r="BS85" s="87"/>
      <c r="BT85" s="86"/>
      <c r="BU85" s="87"/>
      <c r="BV85" s="85"/>
      <c r="BW85" s="347"/>
      <c r="BX85" s="348"/>
      <c r="BY85" s="382"/>
      <c r="BZ85" s="383"/>
      <c r="CA85" s="382"/>
      <c r="CB85" s="384"/>
      <c r="CC85" s="88"/>
      <c r="CD85" s="86"/>
      <c r="CE85" s="1104"/>
      <c r="CF85" s="1105"/>
      <c r="CG85" s="603"/>
      <c r="CH85" s="870"/>
      <c r="CI85" s="69">
        <f t="shared" si="1"/>
        <v>0</v>
      </c>
      <c r="CJ85" s="69">
        <f t="shared" si="2"/>
        <v>0</v>
      </c>
      <c r="CK85" s="69">
        <f t="shared" si="3"/>
        <v>0</v>
      </c>
      <c r="CL85" s="58"/>
      <c r="CM85" s="5"/>
      <c r="CN85" s="5"/>
    </row>
    <row r="86" spans="1:92" s="6" customFormat="1" ht="77.25" customHeight="1" thickBot="1">
      <c r="A86" s="1334" t="s">
        <v>84</v>
      </c>
      <c r="B86" s="1335"/>
      <c r="C86" s="1303" t="s">
        <v>178</v>
      </c>
      <c r="D86" s="1304"/>
      <c r="E86" s="1304"/>
      <c r="F86" s="1304"/>
      <c r="G86" s="1304"/>
      <c r="H86" s="1304"/>
      <c r="I86" s="1304"/>
      <c r="J86" s="1304"/>
      <c r="K86" s="1304"/>
      <c r="L86" s="1304"/>
      <c r="M86" s="1305"/>
      <c r="N86" s="583"/>
      <c r="O86" s="584"/>
      <c r="P86" s="586"/>
      <c r="Q86" s="587"/>
      <c r="R86" s="586"/>
      <c r="S86" s="587"/>
      <c r="T86" s="225"/>
      <c r="U86" s="1462" t="s">
        <v>248</v>
      </c>
      <c r="V86" s="1463"/>
      <c r="W86" s="588">
        <f>SUM(W87:X89)</f>
        <v>1</v>
      </c>
      <c r="X86" s="589"/>
      <c r="Y86" s="652">
        <f>SUM(Y87:Z89)</f>
        <v>169</v>
      </c>
      <c r="Z86" s="1444"/>
      <c r="AA86" s="1121">
        <f t="shared" si="4"/>
        <v>141</v>
      </c>
      <c r="AB86" s="1440"/>
      <c r="AC86" s="926"/>
      <c r="AD86" s="1250"/>
      <c r="AE86" s="909">
        <f>SUM(AE87:AF89)</f>
        <v>28</v>
      </c>
      <c r="AF86" s="803"/>
      <c r="AG86" s="802">
        <f>SUM(AG87:AH89)</f>
        <v>20</v>
      </c>
      <c r="AH86" s="821"/>
      <c r="AI86" s="821">
        <f>SUM(AI87:AJ89)</f>
        <v>8</v>
      </c>
      <c r="AJ86" s="821"/>
      <c r="AK86" s="821">
        <f>SUM(AK87:AL89)</f>
        <v>0</v>
      </c>
      <c r="AL86" s="832"/>
      <c r="AM86" s="790">
        <f>SUM(AM87:AN89)</f>
        <v>0</v>
      </c>
      <c r="AN86" s="789"/>
      <c r="AO86" s="790">
        <f>SUM(AO87:AP89)</f>
        <v>0</v>
      </c>
      <c r="AP86" s="789"/>
      <c r="AQ86" s="119">
        <f>SUM(AQ87:AR89)</f>
        <v>0</v>
      </c>
      <c r="AR86" s="120"/>
      <c r="AS86" s="790">
        <f>SUM(AS87:AT89)</f>
        <v>0</v>
      </c>
      <c r="AT86" s="789"/>
      <c r="AU86" s="790">
        <f>SUM(AU87:AV89)</f>
        <v>0</v>
      </c>
      <c r="AV86" s="854"/>
      <c r="AW86" s="790">
        <f>SUM(AW87:AX89)</f>
        <v>0</v>
      </c>
      <c r="AX86" s="878"/>
      <c r="AY86" s="848">
        <f>SUM(AY87:AZ89)</f>
        <v>0</v>
      </c>
      <c r="AZ86" s="693"/>
      <c r="BA86" s="692">
        <f>SUM(BA87:BB89)</f>
        <v>0</v>
      </c>
      <c r="BB86" s="693"/>
      <c r="BC86" s="692">
        <f>SUM(BC87:BD89)</f>
        <v>0</v>
      </c>
      <c r="BD86" s="693"/>
      <c r="BE86" s="692">
        <f>SUM(BE87:BF89)</f>
        <v>0</v>
      </c>
      <c r="BF86" s="693"/>
      <c r="BG86" s="692">
        <f>SUM(BG87:BH89)</f>
        <v>0</v>
      </c>
      <c r="BH86" s="693"/>
      <c r="BI86" s="692">
        <f>SUM(BI87:BJ89)</f>
        <v>0</v>
      </c>
      <c r="BJ86" s="693"/>
      <c r="BK86" s="790">
        <f>SUM(BK87:BL89)</f>
        <v>0</v>
      </c>
      <c r="BL86" s="854"/>
      <c r="BM86" s="790">
        <f>SUM(BM87:BN89)</f>
        <v>0</v>
      </c>
      <c r="BN86" s="854"/>
      <c r="BO86" s="790">
        <f>SUM(BO87:BP89)</f>
        <v>0</v>
      </c>
      <c r="BP86" s="854"/>
      <c r="BQ86" s="790">
        <f>SUM(BQ87:BR89)</f>
        <v>0</v>
      </c>
      <c r="BR86" s="854"/>
      <c r="BS86" s="790">
        <f>SUM(BS87:BT89)</f>
        <v>0</v>
      </c>
      <c r="BT86" s="854"/>
      <c r="BU86" s="790">
        <f>SUM(BU87:BV89)</f>
        <v>0</v>
      </c>
      <c r="BV86" s="1447"/>
      <c r="BW86" s="385">
        <f>SUM(BW87:BX89)</f>
        <v>10</v>
      </c>
      <c r="BX86" s="386"/>
      <c r="BY86" s="385">
        <v>0</v>
      </c>
      <c r="BZ86" s="387"/>
      <c r="CA86" s="385">
        <v>0</v>
      </c>
      <c r="CB86" s="388"/>
      <c r="CC86" s="790">
        <f>SUM(CC87:CD89)</f>
        <v>10</v>
      </c>
      <c r="CD86" s="789"/>
      <c r="CE86" s="790">
        <f>SUM(CE87:CF89)</f>
        <v>8</v>
      </c>
      <c r="CF86" s="789"/>
      <c r="CG86" s="1495">
        <v>1</v>
      </c>
      <c r="CH86" s="1496"/>
      <c r="CI86" s="69">
        <f t="shared" si="1"/>
        <v>28</v>
      </c>
      <c r="CJ86" s="69">
        <f t="shared" si="2"/>
        <v>20</v>
      </c>
      <c r="CK86" s="69">
        <f t="shared" si="3"/>
        <v>8</v>
      </c>
      <c r="CL86" s="58"/>
      <c r="CM86" s="5"/>
      <c r="CN86" s="5"/>
    </row>
    <row r="87" spans="1:92" s="6" customFormat="1" ht="39.75" customHeight="1">
      <c r="A87" s="1336" t="s">
        <v>85</v>
      </c>
      <c r="B87" s="1337"/>
      <c r="C87" s="1309" t="s">
        <v>182</v>
      </c>
      <c r="D87" s="1310"/>
      <c r="E87" s="1310"/>
      <c r="F87" s="1310"/>
      <c r="G87" s="1310"/>
      <c r="H87" s="1310"/>
      <c r="I87" s="1310"/>
      <c r="J87" s="1310"/>
      <c r="K87" s="1310"/>
      <c r="L87" s="1310"/>
      <c r="M87" s="1310"/>
      <c r="N87" s="581"/>
      <c r="O87" s="582"/>
      <c r="P87" s="1259"/>
      <c r="Q87" s="1260"/>
      <c r="R87" s="1259"/>
      <c r="S87" s="1260"/>
      <c r="T87" s="236" t="s">
        <v>117</v>
      </c>
      <c r="U87" s="1458" t="s">
        <v>117</v>
      </c>
      <c r="V87" s="1306"/>
      <c r="W87" s="575">
        <v>1</v>
      </c>
      <c r="X87" s="576"/>
      <c r="Y87" s="1362">
        <v>169</v>
      </c>
      <c r="Z87" s="1363"/>
      <c r="AA87" s="720">
        <f t="shared" si="4"/>
        <v>141</v>
      </c>
      <c r="AB87" s="739"/>
      <c r="AC87" s="907"/>
      <c r="AD87" s="908"/>
      <c r="AE87" s="910">
        <v>28</v>
      </c>
      <c r="AF87" s="910"/>
      <c r="AG87" s="905">
        <f>AE87-AI87-AK87</f>
        <v>20</v>
      </c>
      <c r="AH87" s="906"/>
      <c r="AI87" s="1249">
        <v>8</v>
      </c>
      <c r="AJ87" s="1249"/>
      <c r="AK87" s="1185"/>
      <c r="AL87" s="1186"/>
      <c r="AM87" s="121"/>
      <c r="AN87" s="122"/>
      <c r="AO87" s="123"/>
      <c r="AP87" s="124"/>
      <c r="AQ87" s="123"/>
      <c r="AR87" s="125"/>
      <c r="AS87" s="121"/>
      <c r="AT87" s="122"/>
      <c r="AU87" s="123"/>
      <c r="AV87" s="124"/>
      <c r="AW87" s="123"/>
      <c r="AX87" s="126"/>
      <c r="AY87" s="162"/>
      <c r="AZ87" s="163"/>
      <c r="BA87" s="164"/>
      <c r="BB87" s="165"/>
      <c r="BC87" s="164"/>
      <c r="BD87" s="166"/>
      <c r="BE87" s="162"/>
      <c r="BF87" s="163"/>
      <c r="BG87" s="164"/>
      <c r="BH87" s="165"/>
      <c r="BI87" s="164"/>
      <c r="BJ87" s="166"/>
      <c r="BK87" s="127"/>
      <c r="BL87" s="128"/>
      <c r="BM87" s="129"/>
      <c r="BN87" s="128"/>
      <c r="BO87" s="1435"/>
      <c r="BP87" s="1436"/>
      <c r="BQ87" s="130"/>
      <c r="BR87" s="131"/>
      <c r="BS87" s="129"/>
      <c r="BT87" s="128"/>
      <c r="BU87" s="129"/>
      <c r="BV87" s="127"/>
      <c r="BW87" s="389">
        <v>10</v>
      </c>
      <c r="BX87" s="390"/>
      <c r="BY87" s="391"/>
      <c r="BZ87" s="392"/>
      <c r="CA87" s="393"/>
      <c r="CB87" s="394"/>
      <c r="CC87" s="880">
        <v>10</v>
      </c>
      <c r="CD87" s="881"/>
      <c r="CE87" s="863">
        <v>8</v>
      </c>
      <c r="CF87" s="881"/>
      <c r="CG87" s="863">
        <v>1</v>
      </c>
      <c r="CH87" s="864"/>
      <c r="CI87" s="69">
        <f t="shared" si="1"/>
        <v>28</v>
      </c>
      <c r="CJ87" s="69">
        <f t="shared" si="2"/>
        <v>20</v>
      </c>
      <c r="CK87" s="69">
        <f t="shared" si="3"/>
        <v>8</v>
      </c>
      <c r="CL87" s="58"/>
      <c r="CM87" s="5"/>
      <c r="CN87" s="5"/>
    </row>
    <row r="88" spans="1:92" s="6" customFormat="1" ht="68.25" customHeight="1">
      <c r="A88" s="1524" t="s">
        <v>247</v>
      </c>
      <c r="B88" s="1320"/>
      <c r="C88" s="1314" t="s">
        <v>143</v>
      </c>
      <c r="D88" s="1315"/>
      <c r="E88" s="1315"/>
      <c r="F88" s="1315"/>
      <c r="G88" s="1315"/>
      <c r="H88" s="1315"/>
      <c r="I88" s="1315"/>
      <c r="J88" s="1315"/>
      <c r="K88" s="1315"/>
      <c r="L88" s="1315"/>
      <c r="M88" s="1315"/>
      <c r="N88" s="187"/>
      <c r="O88" s="188"/>
      <c r="P88" s="183"/>
      <c r="Q88" s="186"/>
      <c r="R88" s="183"/>
      <c r="S88" s="186"/>
      <c r="T88" s="237"/>
      <c r="U88" s="1255" t="s">
        <v>115</v>
      </c>
      <c r="V88" s="1464"/>
      <c r="W88" s="75"/>
      <c r="X88" s="74"/>
      <c r="Y88" s="1376">
        <v>0</v>
      </c>
      <c r="Z88" s="1376"/>
      <c r="AA88" s="928">
        <f>Y88-AE88</f>
        <v>0</v>
      </c>
      <c r="AB88" s="929"/>
      <c r="AC88" s="918">
        <v>72</v>
      </c>
      <c r="AD88" s="919"/>
      <c r="AE88" s="175"/>
      <c r="AF88" s="176"/>
      <c r="AG88" s="1394"/>
      <c r="AH88" s="1393"/>
      <c r="AI88" s="1392"/>
      <c r="AJ88" s="1393"/>
      <c r="AK88" s="1390"/>
      <c r="AL88" s="1391"/>
      <c r="AM88" s="877"/>
      <c r="AN88" s="699"/>
      <c r="AO88" s="833"/>
      <c r="AP88" s="699"/>
      <c r="AQ88" s="833"/>
      <c r="AR88" s="1379"/>
      <c r="AS88" s="852"/>
      <c r="AT88" s="616"/>
      <c r="AU88" s="885"/>
      <c r="AV88" s="885"/>
      <c r="AW88" s="885"/>
      <c r="AX88" s="987"/>
      <c r="AY88" s="392"/>
      <c r="AZ88" s="601"/>
      <c r="BA88" s="601"/>
      <c r="BB88" s="601"/>
      <c r="BC88" s="601"/>
      <c r="BD88" s="1252"/>
      <c r="BE88" s="392"/>
      <c r="BF88" s="601"/>
      <c r="BG88" s="373"/>
      <c r="BH88" s="374"/>
      <c r="BI88" s="601"/>
      <c r="BJ88" s="1252"/>
      <c r="BK88" s="83"/>
      <c r="BL88" s="81"/>
      <c r="BM88" s="82"/>
      <c r="BN88" s="81"/>
      <c r="BO88" s="82"/>
      <c r="BP88" s="80"/>
      <c r="BQ88" s="852"/>
      <c r="BR88" s="855"/>
      <c r="BS88" s="94"/>
      <c r="BT88" s="105"/>
      <c r="BU88" s="597"/>
      <c r="BV88" s="834"/>
      <c r="BW88" s="405"/>
      <c r="BX88" s="406"/>
      <c r="BY88" s="373"/>
      <c r="BZ88" s="374"/>
      <c r="CA88" s="373"/>
      <c r="CB88" s="375"/>
      <c r="CC88" s="1494"/>
      <c r="CD88" s="855"/>
      <c r="CE88" s="597"/>
      <c r="CF88" s="616"/>
      <c r="CG88" s="597"/>
      <c r="CH88" s="788"/>
      <c r="CI88" s="69">
        <f t="shared" si="1"/>
        <v>0</v>
      </c>
      <c r="CJ88" s="69">
        <f t="shared" si="2"/>
        <v>0</v>
      </c>
      <c r="CK88" s="69">
        <f t="shared" si="3"/>
        <v>0</v>
      </c>
      <c r="CL88" s="58"/>
      <c r="CM88" s="5"/>
      <c r="CN88" s="5"/>
    </row>
    <row r="89" spans="1:92" s="6" customFormat="1" ht="49.5" customHeight="1" thickBot="1">
      <c r="A89" s="1319" t="s">
        <v>176</v>
      </c>
      <c r="B89" s="1320"/>
      <c r="C89" s="1314" t="s">
        <v>119</v>
      </c>
      <c r="D89" s="1315"/>
      <c r="E89" s="1315"/>
      <c r="F89" s="1315"/>
      <c r="G89" s="1315"/>
      <c r="H89" s="1315"/>
      <c r="I89" s="1315"/>
      <c r="J89" s="1315"/>
      <c r="K89" s="1315"/>
      <c r="L89" s="1315"/>
      <c r="M89" s="1315"/>
      <c r="N89" s="577"/>
      <c r="O89" s="578"/>
      <c r="P89" s="579"/>
      <c r="Q89" s="580"/>
      <c r="R89" s="579"/>
      <c r="S89" s="580"/>
      <c r="T89" s="239"/>
      <c r="U89" s="579" t="s">
        <v>185</v>
      </c>
      <c r="V89" s="585"/>
      <c r="W89" s="660"/>
      <c r="X89" s="661"/>
      <c r="Y89" s="1377">
        <v>0</v>
      </c>
      <c r="Z89" s="1378"/>
      <c r="AA89" s="1242">
        <f t="shared" si="4"/>
        <v>0</v>
      </c>
      <c r="AB89" s="1243"/>
      <c r="AC89" s="1437">
        <v>72</v>
      </c>
      <c r="AD89" s="1438"/>
      <c r="AE89" s="1412"/>
      <c r="AF89" s="1412"/>
      <c r="AG89" s="1228"/>
      <c r="AH89" s="1229"/>
      <c r="AI89" s="1240"/>
      <c r="AJ89" s="1240"/>
      <c r="AK89" s="1240"/>
      <c r="AL89" s="1409"/>
      <c r="AM89" s="877"/>
      <c r="AN89" s="855"/>
      <c r="AO89" s="833"/>
      <c r="AP89" s="699"/>
      <c r="AQ89" s="833"/>
      <c r="AR89" s="834"/>
      <c r="AS89" s="877"/>
      <c r="AT89" s="855"/>
      <c r="AU89" s="833"/>
      <c r="AV89" s="699"/>
      <c r="AW89" s="833"/>
      <c r="AX89" s="876"/>
      <c r="AY89" s="375"/>
      <c r="AZ89" s="694"/>
      <c r="BA89" s="373"/>
      <c r="BB89" s="374"/>
      <c r="BC89" s="373"/>
      <c r="BD89" s="887"/>
      <c r="BE89" s="375"/>
      <c r="BF89" s="694"/>
      <c r="BG89" s="373"/>
      <c r="BH89" s="374"/>
      <c r="BI89" s="373"/>
      <c r="BJ89" s="887"/>
      <c r="BK89" s="80"/>
      <c r="BL89" s="81"/>
      <c r="BM89" s="82"/>
      <c r="BN89" s="81"/>
      <c r="BO89" s="82"/>
      <c r="BP89" s="80"/>
      <c r="BQ89" s="104"/>
      <c r="BR89" s="101"/>
      <c r="BS89" s="82"/>
      <c r="BT89" s="81"/>
      <c r="BU89" s="82"/>
      <c r="BV89" s="197"/>
      <c r="BW89" s="347"/>
      <c r="BX89" s="348"/>
      <c r="BY89" s="376"/>
      <c r="BZ89" s="348"/>
      <c r="CA89" s="376"/>
      <c r="CB89" s="377"/>
      <c r="CC89" s="1106"/>
      <c r="CD89" s="1105"/>
      <c r="CE89" s="1104"/>
      <c r="CF89" s="1105"/>
      <c r="CG89" s="603"/>
      <c r="CH89" s="870"/>
      <c r="CI89" s="69">
        <f t="shared" si="1"/>
        <v>0</v>
      </c>
      <c r="CJ89" s="69">
        <f t="shared" si="2"/>
        <v>0</v>
      </c>
      <c r="CK89" s="69">
        <f t="shared" si="3"/>
        <v>0</v>
      </c>
      <c r="CL89" s="58"/>
      <c r="CM89" s="5"/>
      <c r="CN89" s="5"/>
    </row>
    <row r="90" spans="1:92" s="66" customFormat="1" ht="99" customHeight="1" thickBot="1">
      <c r="A90" s="1340" t="s">
        <v>186</v>
      </c>
      <c r="B90" s="1341"/>
      <c r="C90" s="1341"/>
      <c r="D90" s="1341"/>
      <c r="E90" s="1341"/>
      <c r="F90" s="1341"/>
      <c r="G90" s="1341"/>
      <c r="H90" s="1341"/>
      <c r="I90" s="1341"/>
      <c r="J90" s="1341"/>
      <c r="K90" s="1341"/>
      <c r="L90" s="1341"/>
      <c r="M90" s="1342"/>
      <c r="N90" s="493" t="s">
        <v>222</v>
      </c>
      <c r="O90" s="572"/>
      <c r="P90" s="572" t="s">
        <v>223</v>
      </c>
      <c r="Q90" s="572"/>
      <c r="R90" s="572" t="s">
        <v>224</v>
      </c>
      <c r="S90" s="572"/>
      <c r="T90" s="240" t="s">
        <v>253</v>
      </c>
      <c r="U90" s="1465" t="s">
        <v>249</v>
      </c>
      <c r="V90" s="1466"/>
      <c r="W90" s="1395">
        <f>SUM(W86,W83,W78,W75,W61,W57,W50,W33)</f>
        <v>25</v>
      </c>
      <c r="X90" s="1396"/>
      <c r="Y90" s="1399">
        <f>Y60+Y57+Y50+Y33</f>
        <v>6642</v>
      </c>
      <c r="Z90" s="1400"/>
      <c r="AA90" s="1403">
        <f>AA60+AA57+AA50+AA33</f>
        <v>5538</v>
      </c>
      <c r="AB90" s="1404"/>
      <c r="AC90" s="468">
        <f>SUM(AC89,AC85,AC81:AD82,AC77,AC88)</f>
        <v>900</v>
      </c>
      <c r="AD90" s="469"/>
      <c r="AE90" s="1246">
        <f>SUM(AE60,AE57,AE50,AE33)</f>
        <v>1104</v>
      </c>
      <c r="AF90" s="1246"/>
      <c r="AG90" s="1382">
        <f>SUM(AG60,AG57,AG50,AG33)</f>
        <v>711</v>
      </c>
      <c r="AH90" s="1384"/>
      <c r="AI90" s="1382">
        <f>SUM(AI60,AI57,AI50,AI33)</f>
        <v>385</v>
      </c>
      <c r="AJ90" s="1237"/>
      <c r="AK90" s="1236">
        <f>SUM(AK60,AK57,AK50,AK33)</f>
        <v>8</v>
      </c>
      <c r="AL90" s="1237"/>
      <c r="AM90" s="691">
        <f>SUM(AM60,AM57,AM50,AM33)</f>
        <v>86</v>
      </c>
      <c r="AN90" s="679"/>
      <c r="AO90" s="678">
        <f>SUM(AO60,AO57,AO50,AO33)</f>
        <v>53</v>
      </c>
      <c r="AP90" s="679"/>
      <c r="AQ90" s="678">
        <f>SUM(AQ60,AQ57,AQ50,AQ33)</f>
        <v>1</v>
      </c>
      <c r="AR90" s="835"/>
      <c r="AS90" s="678">
        <f>SUM(AS60,AS57,AS50,AS33)</f>
        <v>106</v>
      </c>
      <c r="AT90" s="679"/>
      <c r="AU90" s="678">
        <f>SUM(AU60,AU57,AU50,AU33)</f>
        <v>67</v>
      </c>
      <c r="AV90" s="679"/>
      <c r="AW90" s="678">
        <f>SUM(AW60,AW57,AW50,AW33)</f>
        <v>4</v>
      </c>
      <c r="AX90" s="835"/>
      <c r="AY90" s="1433">
        <f>SUM(AY60,AY57,AY50,AY33)</f>
        <v>88</v>
      </c>
      <c r="AZ90" s="685"/>
      <c r="BA90" s="684">
        <f>SUM(BA60,BA57,BA50,BA33)</f>
        <v>50</v>
      </c>
      <c r="BB90" s="685"/>
      <c r="BC90" s="684">
        <f>SUM(BC60,BC57,BC50,BC33)</f>
        <v>2</v>
      </c>
      <c r="BD90" s="1434"/>
      <c r="BE90" s="684">
        <f>SUM(BE60,BE57,BE50,BE33)</f>
        <v>108</v>
      </c>
      <c r="BF90" s="685"/>
      <c r="BG90" s="684">
        <f>SUM(BG60,BG57,BG50,BG33)</f>
        <v>66</v>
      </c>
      <c r="BH90" s="685"/>
      <c r="BI90" s="684">
        <f>SUM(BI60,BI57,BI50,BI33)</f>
        <v>7</v>
      </c>
      <c r="BJ90" s="840"/>
      <c r="BK90" s="691">
        <f>SUM(BK60,BK57,BK50,BK33)</f>
        <v>42</v>
      </c>
      <c r="BL90" s="679"/>
      <c r="BM90" s="678">
        <f>SUM(BM60,BM57,BM50,BM33)</f>
        <v>36</v>
      </c>
      <c r="BN90" s="679"/>
      <c r="BO90" s="678">
        <f>SUM(BO60,BO57,BO50,BO33)</f>
        <v>3</v>
      </c>
      <c r="BP90" s="835"/>
      <c r="BQ90" s="678">
        <f>SUM(BQ60,BQ57,BQ50,BQ33)</f>
        <v>42</v>
      </c>
      <c r="BR90" s="679"/>
      <c r="BS90" s="678">
        <f>SUM(BS60,BS57,BS50,BS33)</f>
        <v>40</v>
      </c>
      <c r="BT90" s="679"/>
      <c r="BU90" s="678">
        <f>SUM(BU60,BU57,BU50,BU33)</f>
        <v>2</v>
      </c>
      <c r="BV90" s="683"/>
      <c r="BW90" s="378">
        <f>SUM(BW60,BW57,BW50,BW33)</f>
        <v>160</v>
      </c>
      <c r="BX90" s="379"/>
      <c r="BY90" s="380">
        <f>SUM(BY60,BY57,BY50,BY33)</f>
        <v>0</v>
      </c>
      <c r="BZ90" s="379"/>
      <c r="CA90" s="380">
        <f>SUM(CA60,CA57,CA50,CA33)</f>
        <v>0</v>
      </c>
      <c r="CB90" s="381"/>
      <c r="CC90" s="691">
        <f>SUM(CC60,CC57,CC50,CC33)</f>
        <v>79</v>
      </c>
      <c r="CD90" s="679"/>
      <c r="CE90" s="678">
        <f>SUM(CE60,CE57,CE50,CE33)</f>
        <v>81</v>
      </c>
      <c r="CF90" s="679"/>
      <c r="CG90" s="678">
        <f>SUM(CG60,CG57,CG50,CG33)</f>
        <v>6</v>
      </c>
      <c r="CH90" s="835"/>
      <c r="CI90" s="69">
        <f>SUM(AM90:AP90,AS90:AV90,AY90:BB90,BE90:BH90,BK90:BN90,BQ90:BT90,CC90:CF90,BW90:BZ90)</f>
        <v>1104</v>
      </c>
      <c r="CJ90" s="69">
        <f>SUM(AM90,AS90,AY90,BE90,BK90,BQ90,CC90,BW90)</f>
        <v>711</v>
      </c>
      <c r="CK90" s="69">
        <f>SUM(AO90,AU90,BA90,BG90,BM90,BS90,CE90,BY90)</f>
        <v>393</v>
      </c>
      <c r="CL90" s="58"/>
      <c r="CM90" s="65"/>
      <c r="CN90" s="65"/>
    </row>
    <row r="91" spans="1:92" s="66" customFormat="1" ht="51" customHeight="1" thickBot="1">
      <c r="A91" s="1343"/>
      <c r="B91" s="1344"/>
      <c r="C91" s="1344"/>
      <c r="D91" s="1344"/>
      <c r="E91" s="1344"/>
      <c r="F91" s="1344"/>
      <c r="G91" s="1344"/>
      <c r="H91" s="1344"/>
      <c r="I91" s="1344"/>
      <c r="J91" s="1344"/>
      <c r="K91" s="1344"/>
      <c r="L91" s="1344"/>
      <c r="M91" s="1345"/>
      <c r="N91" s="1413" t="s">
        <v>255</v>
      </c>
      <c r="O91" s="1414"/>
      <c r="P91" s="1414"/>
      <c r="Q91" s="1414"/>
      <c r="R91" s="1414"/>
      <c r="S91" s="1414"/>
      <c r="T91" s="1414"/>
      <c r="U91" s="1414"/>
      <c r="V91" s="1414"/>
      <c r="W91" s="1397"/>
      <c r="X91" s="1398"/>
      <c r="Y91" s="1401"/>
      <c r="Z91" s="1402"/>
      <c r="AA91" s="1405"/>
      <c r="AB91" s="1406"/>
      <c r="AC91" s="470"/>
      <c r="AD91" s="471"/>
      <c r="AE91" s="1247"/>
      <c r="AF91" s="1247"/>
      <c r="AG91" s="1383"/>
      <c r="AH91" s="1385"/>
      <c r="AI91" s="1383"/>
      <c r="AJ91" s="1239"/>
      <c r="AK91" s="1238"/>
      <c r="AL91" s="1239"/>
      <c r="AM91" s="626">
        <f>SUM(AM90:AP90,AS90:AV90)</f>
        <v>312</v>
      </c>
      <c r="AN91" s="627"/>
      <c r="AO91" s="627"/>
      <c r="AP91" s="627"/>
      <c r="AQ91" s="627"/>
      <c r="AR91" s="627"/>
      <c r="AS91" s="627"/>
      <c r="AT91" s="627"/>
      <c r="AU91" s="627"/>
      <c r="AV91" s="627"/>
      <c r="AW91" s="627"/>
      <c r="AX91" s="1415"/>
      <c r="AY91" s="1431">
        <f>SUM(AY90:BB90,BE90:BH90)</f>
        <v>312</v>
      </c>
      <c r="AZ91" s="1431"/>
      <c r="BA91" s="1431"/>
      <c r="BB91" s="1431"/>
      <c r="BC91" s="1431"/>
      <c r="BD91" s="1431"/>
      <c r="BE91" s="1431"/>
      <c r="BF91" s="1431"/>
      <c r="BG91" s="1431"/>
      <c r="BH91" s="1431"/>
      <c r="BI91" s="1431"/>
      <c r="BJ91" s="1432"/>
      <c r="BK91" s="626">
        <f>SUM(BK90:BN90,BQ90:BT90)</f>
        <v>160</v>
      </c>
      <c r="BL91" s="627"/>
      <c r="BM91" s="627"/>
      <c r="BN91" s="627"/>
      <c r="BO91" s="627"/>
      <c r="BP91" s="627"/>
      <c r="BQ91" s="627"/>
      <c r="BR91" s="627"/>
      <c r="BS91" s="627"/>
      <c r="BT91" s="627"/>
      <c r="BU91" s="627"/>
      <c r="BV91" s="627"/>
      <c r="BW91" s="365">
        <v>160</v>
      </c>
      <c r="BX91" s="366"/>
      <c r="BY91" s="366"/>
      <c r="BZ91" s="366"/>
      <c r="CA91" s="366"/>
      <c r="CB91" s="366"/>
      <c r="CC91" s="626">
        <f>SUM(CC90:CF90)</f>
        <v>160</v>
      </c>
      <c r="CD91" s="627"/>
      <c r="CE91" s="627"/>
      <c r="CF91" s="627"/>
      <c r="CG91" s="627"/>
      <c r="CH91" s="1415"/>
      <c r="CI91" s="69"/>
      <c r="CJ91" s="70"/>
      <c r="CK91" s="71"/>
      <c r="CL91" s="65"/>
      <c r="CM91" s="65"/>
      <c r="CN91" s="65"/>
    </row>
    <row r="92" spans="1:89" s="68" customFormat="1" ht="42" customHeight="1">
      <c r="A92" s="632"/>
      <c r="B92" s="633"/>
      <c r="C92" s="634" t="s">
        <v>187</v>
      </c>
      <c r="D92" s="635"/>
      <c r="E92" s="635"/>
      <c r="F92" s="635"/>
      <c r="G92" s="635"/>
      <c r="H92" s="635"/>
      <c r="I92" s="635"/>
      <c r="J92" s="635"/>
      <c r="K92" s="635"/>
      <c r="L92" s="635"/>
      <c r="M92" s="636"/>
      <c r="N92" s="1418"/>
      <c r="O92" s="566"/>
      <c r="P92" s="565"/>
      <c r="Q92" s="566"/>
      <c r="R92" s="565"/>
      <c r="S92" s="566"/>
      <c r="T92" s="210"/>
      <c r="U92" s="565"/>
      <c r="V92" s="567"/>
      <c r="W92" s="568"/>
      <c r="X92" s="569"/>
      <c r="Y92" s="557">
        <v>1350</v>
      </c>
      <c r="Z92" s="558"/>
      <c r="AA92" s="570"/>
      <c r="AB92" s="571"/>
      <c r="AC92" s="1410"/>
      <c r="AD92" s="1411"/>
      <c r="AE92" s="662">
        <v>214</v>
      </c>
      <c r="AF92" s="663"/>
      <c r="AG92" s="1234"/>
      <c r="AH92" s="1235"/>
      <c r="AI92" s="1386"/>
      <c r="AJ92" s="1235"/>
      <c r="AK92" s="1386"/>
      <c r="AL92" s="1387"/>
      <c r="AM92" s="841"/>
      <c r="AN92" s="842"/>
      <c r="AO92" s="843"/>
      <c r="AP92" s="842"/>
      <c r="AQ92" s="843"/>
      <c r="AR92" s="1230"/>
      <c r="AS92" s="1231"/>
      <c r="AT92" s="842"/>
      <c r="AU92" s="843"/>
      <c r="AV92" s="842"/>
      <c r="AW92" s="843"/>
      <c r="AX92" s="1230"/>
      <c r="AY92" s="1430"/>
      <c r="AZ92" s="847"/>
      <c r="BA92" s="844"/>
      <c r="BB92" s="847"/>
      <c r="BC92" s="844"/>
      <c r="BD92" s="845"/>
      <c r="BE92" s="516"/>
      <c r="BF92" s="486"/>
      <c r="BG92" s="485"/>
      <c r="BH92" s="486"/>
      <c r="BI92" s="485"/>
      <c r="BJ92" s="516"/>
      <c r="BK92" s="686"/>
      <c r="BL92" s="546"/>
      <c r="BM92" s="546"/>
      <c r="BN92" s="546"/>
      <c r="BO92" s="546"/>
      <c r="BP92" s="687"/>
      <c r="BQ92" s="132"/>
      <c r="BR92" s="133"/>
      <c r="BS92" s="134"/>
      <c r="BT92" s="133"/>
      <c r="BU92" s="687"/>
      <c r="BV92" s="688"/>
      <c r="BW92" s="367"/>
      <c r="BX92" s="368"/>
      <c r="BY92" s="368"/>
      <c r="BZ92" s="368"/>
      <c r="CA92" s="368"/>
      <c r="CB92" s="369"/>
      <c r="CC92" s="1497"/>
      <c r="CD92" s="1498"/>
      <c r="CE92" s="1498"/>
      <c r="CF92" s="1498"/>
      <c r="CG92" s="1498"/>
      <c r="CH92" s="1499"/>
      <c r="CI92" s="67"/>
      <c r="CJ92" s="67"/>
      <c r="CK92" s="67"/>
    </row>
    <row r="93" spans="1:89" s="68" customFormat="1" ht="45" customHeight="1">
      <c r="A93" s="550"/>
      <c r="B93" s="551"/>
      <c r="C93" s="637" t="s">
        <v>188</v>
      </c>
      <c r="D93" s="638"/>
      <c r="E93" s="638"/>
      <c r="F93" s="638"/>
      <c r="G93" s="638"/>
      <c r="H93" s="638"/>
      <c r="I93" s="638"/>
      <c r="J93" s="638"/>
      <c r="K93" s="638"/>
      <c r="L93" s="638"/>
      <c r="M93" s="639"/>
      <c r="N93" s="550"/>
      <c r="O93" s="551"/>
      <c r="P93" s="552"/>
      <c r="Q93" s="551"/>
      <c r="R93" s="552"/>
      <c r="S93" s="551"/>
      <c r="T93" s="209"/>
      <c r="U93" s="552"/>
      <c r="V93" s="554"/>
      <c r="W93" s="555"/>
      <c r="X93" s="556"/>
      <c r="Y93" s="559">
        <v>4536</v>
      </c>
      <c r="Z93" s="560"/>
      <c r="AA93" s="561"/>
      <c r="AB93" s="562"/>
      <c r="AC93" s="563"/>
      <c r="AD93" s="564"/>
      <c r="AE93" s="535"/>
      <c r="AF93" s="536"/>
      <c r="AG93" s="535"/>
      <c r="AH93" s="533"/>
      <c r="AI93" s="532"/>
      <c r="AJ93" s="533"/>
      <c r="AK93" s="532"/>
      <c r="AL93" s="553"/>
      <c r="AM93" s="517"/>
      <c r="AN93" s="518"/>
      <c r="AO93" s="519"/>
      <c r="AP93" s="518"/>
      <c r="AQ93" s="519"/>
      <c r="AR93" s="520"/>
      <c r="AS93" s="522"/>
      <c r="AT93" s="518"/>
      <c r="AU93" s="519"/>
      <c r="AV93" s="518"/>
      <c r="AW93" s="519"/>
      <c r="AX93" s="520"/>
      <c r="AY93" s="516"/>
      <c r="AZ93" s="486"/>
      <c r="BA93" s="485"/>
      <c r="BB93" s="486"/>
      <c r="BC93" s="485"/>
      <c r="BD93" s="521"/>
      <c r="BE93" s="516"/>
      <c r="BF93" s="486"/>
      <c r="BG93" s="485"/>
      <c r="BH93" s="486"/>
      <c r="BI93" s="485"/>
      <c r="BJ93" s="516"/>
      <c r="BK93" s="689"/>
      <c r="BL93" s="549"/>
      <c r="BM93" s="549"/>
      <c r="BN93" s="549"/>
      <c r="BO93" s="549"/>
      <c r="BP93" s="547"/>
      <c r="BQ93" s="135"/>
      <c r="BR93" s="136"/>
      <c r="BS93" s="137"/>
      <c r="BT93" s="136"/>
      <c r="BU93" s="547"/>
      <c r="BV93" s="548"/>
      <c r="BW93" s="370"/>
      <c r="BX93" s="371"/>
      <c r="BY93" s="371"/>
      <c r="BZ93" s="371"/>
      <c r="CA93" s="371"/>
      <c r="CB93" s="372"/>
      <c r="CC93" s="1500"/>
      <c r="CD93" s="1501"/>
      <c r="CE93" s="1501"/>
      <c r="CF93" s="1501"/>
      <c r="CG93" s="1501"/>
      <c r="CH93" s="1502"/>
      <c r="CI93" s="67"/>
      <c r="CJ93" s="67"/>
      <c r="CK93" s="67"/>
    </row>
    <row r="94" spans="1:89" s="68" customFormat="1" ht="64.5" customHeight="1" thickBot="1">
      <c r="A94" s="541"/>
      <c r="B94" s="542"/>
      <c r="C94" s="543" t="s">
        <v>189</v>
      </c>
      <c r="D94" s="544"/>
      <c r="E94" s="544"/>
      <c r="F94" s="544"/>
      <c r="G94" s="544"/>
      <c r="H94" s="544"/>
      <c r="I94" s="544"/>
      <c r="J94" s="544"/>
      <c r="K94" s="544"/>
      <c r="L94" s="544"/>
      <c r="M94" s="545"/>
      <c r="N94" s="541"/>
      <c r="O94" s="542"/>
      <c r="P94" s="537"/>
      <c r="Q94" s="542"/>
      <c r="R94" s="537"/>
      <c r="S94" s="542"/>
      <c r="T94" s="208"/>
      <c r="U94" s="537"/>
      <c r="V94" s="538"/>
      <c r="W94" s="539"/>
      <c r="X94" s="540"/>
      <c r="Y94" s="523">
        <v>6642</v>
      </c>
      <c r="Z94" s="524"/>
      <c r="AA94" s="529"/>
      <c r="AB94" s="530"/>
      <c r="AC94" s="525"/>
      <c r="AD94" s="526"/>
      <c r="AE94" s="527"/>
      <c r="AF94" s="528"/>
      <c r="AG94" s="527"/>
      <c r="AH94" s="531"/>
      <c r="AI94" s="534"/>
      <c r="AJ94" s="531"/>
      <c r="AK94" s="534"/>
      <c r="AL94" s="1232"/>
      <c r="AM94" s="517"/>
      <c r="AN94" s="518"/>
      <c r="AO94" s="519"/>
      <c r="AP94" s="518"/>
      <c r="AQ94" s="519"/>
      <c r="AR94" s="520"/>
      <c r="AS94" s="522"/>
      <c r="AT94" s="518"/>
      <c r="AU94" s="519"/>
      <c r="AV94" s="518"/>
      <c r="AW94" s="519"/>
      <c r="AX94" s="520"/>
      <c r="AY94" s="516"/>
      <c r="AZ94" s="486"/>
      <c r="BA94" s="485"/>
      <c r="BB94" s="486"/>
      <c r="BC94" s="485"/>
      <c r="BD94" s="521"/>
      <c r="BE94" s="516"/>
      <c r="BF94" s="486"/>
      <c r="BG94" s="485"/>
      <c r="BH94" s="486"/>
      <c r="BI94" s="485"/>
      <c r="BJ94" s="516"/>
      <c r="BK94" s="689"/>
      <c r="BL94" s="549"/>
      <c r="BM94" s="549"/>
      <c r="BN94" s="549"/>
      <c r="BO94" s="549"/>
      <c r="BP94" s="547"/>
      <c r="BQ94" s="135"/>
      <c r="BR94" s="136"/>
      <c r="BS94" s="137"/>
      <c r="BT94" s="136"/>
      <c r="BU94" s="547"/>
      <c r="BV94" s="548"/>
      <c r="BW94" s="354"/>
      <c r="BX94" s="355"/>
      <c r="BY94" s="355"/>
      <c r="BZ94" s="355"/>
      <c r="CA94" s="355"/>
      <c r="CB94" s="356"/>
      <c r="CC94" s="1503"/>
      <c r="CD94" s="1504"/>
      <c r="CE94" s="1504"/>
      <c r="CF94" s="1504"/>
      <c r="CG94" s="1504"/>
      <c r="CH94" s="1505"/>
      <c r="CI94" s="67"/>
      <c r="CJ94" s="67"/>
      <c r="CK94" s="67"/>
    </row>
    <row r="95" spans="1:89" s="68" customFormat="1" ht="36" customHeight="1" thickBot="1">
      <c r="A95" s="514" t="s">
        <v>190</v>
      </c>
      <c r="B95" s="515"/>
      <c r="C95" s="640" t="s">
        <v>80</v>
      </c>
      <c r="D95" s="641"/>
      <c r="E95" s="641"/>
      <c r="F95" s="641"/>
      <c r="G95" s="641"/>
      <c r="H95" s="641"/>
      <c r="I95" s="641"/>
      <c r="J95" s="641"/>
      <c r="K95" s="641"/>
      <c r="L95" s="641"/>
      <c r="M95" s="642"/>
      <c r="N95" s="514"/>
      <c r="O95" s="515"/>
      <c r="P95" s="466"/>
      <c r="Q95" s="515"/>
      <c r="R95" s="466"/>
      <c r="S95" s="515"/>
      <c r="T95" s="207"/>
      <c r="U95" s="466"/>
      <c r="V95" s="467"/>
      <c r="W95" s="510"/>
      <c r="X95" s="511"/>
      <c r="Y95" s="472" t="s">
        <v>191</v>
      </c>
      <c r="Z95" s="473"/>
      <c r="AA95" s="476"/>
      <c r="AB95" s="477"/>
      <c r="AC95" s="468">
        <v>900</v>
      </c>
      <c r="AD95" s="469"/>
      <c r="AE95" s="480"/>
      <c r="AF95" s="481"/>
      <c r="AG95" s="480"/>
      <c r="AH95" s="513"/>
      <c r="AI95" s="512"/>
      <c r="AJ95" s="513"/>
      <c r="AK95" s="512"/>
      <c r="AL95" s="481"/>
      <c r="AM95" s="463"/>
      <c r="AN95" s="464"/>
      <c r="AO95" s="464"/>
      <c r="AP95" s="464"/>
      <c r="AQ95" s="464"/>
      <c r="AR95" s="465"/>
      <c r="AS95" s="463"/>
      <c r="AT95" s="464"/>
      <c r="AU95" s="464"/>
      <c r="AV95" s="464"/>
      <c r="AW95" s="464"/>
      <c r="AX95" s="465"/>
      <c r="AY95" s="350"/>
      <c r="AZ95" s="350"/>
      <c r="BA95" s="350"/>
      <c r="BB95" s="350"/>
      <c r="BC95" s="350"/>
      <c r="BD95" s="351"/>
      <c r="BE95" s="349"/>
      <c r="BF95" s="350"/>
      <c r="BG95" s="350"/>
      <c r="BH95" s="350"/>
      <c r="BI95" s="350"/>
      <c r="BJ95" s="351"/>
      <c r="BK95" s="138"/>
      <c r="BL95" s="139"/>
      <c r="BM95" s="139"/>
      <c r="BN95" s="139"/>
      <c r="BO95" s="139"/>
      <c r="BP95" s="140"/>
      <c r="BQ95" s="463"/>
      <c r="BR95" s="464"/>
      <c r="BS95" s="464"/>
      <c r="BT95" s="464"/>
      <c r="BU95" s="464"/>
      <c r="BV95" s="465"/>
      <c r="BW95" s="357"/>
      <c r="BX95" s="358"/>
      <c r="BY95" s="358"/>
      <c r="BZ95" s="358"/>
      <c r="CA95" s="358"/>
      <c r="CB95" s="359"/>
      <c r="CC95" s="1506">
        <v>252</v>
      </c>
      <c r="CD95" s="1507"/>
      <c r="CE95" s="1507"/>
      <c r="CF95" s="1507"/>
      <c r="CG95" s="1507"/>
      <c r="CH95" s="1508"/>
      <c r="CI95" s="67"/>
      <c r="CJ95" s="67"/>
      <c r="CK95" s="67"/>
    </row>
    <row r="96" spans="1:89" s="68" customFormat="1" ht="49.5" customHeight="1" thickBot="1">
      <c r="A96" s="514" t="s">
        <v>192</v>
      </c>
      <c r="B96" s="515"/>
      <c r="C96" s="640" t="s">
        <v>119</v>
      </c>
      <c r="D96" s="641"/>
      <c r="E96" s="641"/>
      <c r="F96" s="641"/>
      <c r="G96" s="641"/>
      <c r="H96" s="641"/>
      <c r="I96" s="641"/>
      <c r="J96" s="641"/>
      <c r="K96" s="641"/>
      <c r="L96" s="641"/>
      <c r="M96" s="642"/>
      <c r="N96" s="514"/>
      <c r="O96" s="515"/>
      <c r="P96" s="466"/>
      <c r="Q96" s="515"/>
      <c r="R96" s="466"/>
      <c r="S96" s="515"/>
      <c r="T96" s="207"/>
      <c r="U96" s="466"/>
      <c r="V96" s="467"/>
      <c r="W96" s="510"/>
      <c r="X96" s="511"/>
      <c r="Y96" s="474"/>
      <c r="Z96" s="475"/>
      <c r="AA96" s="478"/>
      <c r="AB96" s="479"/>
      <c r="AC96" s="470"/>
      <c r="AD96" s="471"/>
      <c r="AE96" s="480"/>
      <c r="AF96" s="481"/>
      <c r="AG96" s="480"/>
      <c r="AH96" s="513"/>
      <c r="AI96" s="512"/>
      <c r="AJ96" s="513"/>
      <c r="AK96" s="512"/>
      <c r="AL96" s="481"/>
      <c r="AM96" s="463"/>
      <c r="AN96" s="464"/>
      <c r="AO96" s="464"/>
      <c r="AP96" s="464"/>
      <c r="AQ96" s="464"/>
      <c r="AR96" s="465"/>
      <c r="AS96" s="463"/>
      <c r="AT96" s="464"/>
      <c r="AU96" s="464"/>
      <c r="AV96" s="464"/>
      <c r="AW96" s="464"/>
      <c r="AX96" s="465"/>
      <c r="AY96" s="350"/>
      <c r="AZ96" s="350"/>
      <c r="BA96" s="350"/>
      <c r="BB96" s="350"/>
      <c r="BC96" s="350"/>
      <c r="BD96" s="351"/>
      <c r="BE96" s="349"/>
      <c r="BF96" s="350"/>
      <c r="BG96" s="350"/>
      <c r="BH96" s="350"/>
      <c r="BI96" s="350"/>
      <c r="BJ96" s="351"/>
      <c r="BK96" s="463"/>
      <c r="BL96" s="464"/>
      <c r="BM96" s="464"/>
      <c r="BN96" s="464"/>
      <c r="BO96" s="464"/>
      <c r="BP96" s="465"/>
      <c r="BQ96" s="463"/>
      <c r="BR96" s="464"/>
      <c r="BS96" s="464"/>
      <c r="BT96" s="464"/>
      <c r="BU96" s="464"/>
      <c r="BV96" s="465"/>
      <c r="BW96" s="349"/>
      <c r="BX96" s="350"/>
      <c r="BY96" s="350"/>
      <c r="BZ96" s="350"/>
      <c r="CA96" s="350"/>
      <c r="CB96" s="351"/>
      <c r="CC96" s="463">
        <v>648</v>
      </c>
      <c r="CD96" s="464"/>
      <c r="CE96" s="464"/>
      <c r="CF96" s="464"/>
      <c r="CG96" s="464"/>
      <c r="CH96" s="465"/>
      <c r="CI96" s="67"/>
      <c r="CJ96" s="67"/>
      <c r="CK96" s="67"/>
    </row>
    <row r="97" spans="1:89" s="68" customFormat="1" ht="51" customHeight="1" thickBot="1">
      <c r="A97" s="1329" t="s">
        <v>87</v>
      </c>
      <c r="B97" s="1330"/>
      <c r="C97" s="1331" t="s">
        <v>118</v>
      </c>
      <c r="D97" s="1332"/>
      <c r="E97" s="1332"/>
      <c r="F97" s="1332"/>
      <c r="G97" s="1332"/>
      <c r="H97" s="1332"/>
      <c r="I97" s="1332"/>
      <c r="J97" s="1332"/>
      <c r="K97" s="1333"/>
      <c r="L97" s="1333"/>
      <c r="M97" s="1333"/>
      <c r="N97" s="1425"/>
      <c r="O97" s="1426"/>
      <c r="P97" s="1426"/>
      <c r="Q97" s="1426"/>
      <c r="R97" s="1426"/>
      <c r="S97" s="1426"/>
      <c r="T97" s="221"/>
      <c r="U97" s="1428" t="s">
        <v>116</v>
      </c>
      <c r="V97" s="1429"/>
      <c r="W97" s="1419"/>
      <c r="X97" s="1420"/>
      <c r="Y97" s="474" t="s">
        <v>193</v>
      </c>
      <c r="Z97" s="475"/>
      <c r="AA97" s="1244"/>
      <c r="AB97" s="1245"/>
      <c r="AC97" s="1248" t="s">
        <v>194</v>
      </c>
      <c r="AD97" s="1248"/>
      <c r="AE97" s="1241"/>
      <c r="AF97" s="1241"/>
      <c r="AG97" s="1251"/>
      <c r="AH97" s="1233"/>
      <c r="AI97" s="1233"/>
      <c r="AJ97" s="1233"/>
      <c r="AK97" s="1407"/>
      <c r="AL97" s="1408"/>
      <c r="AM97" s="141"/>
      <c r="AN97" s="142"/>
      <c r="AO97" s="143"/>
      <c r="AP97" s="142"/>
      <c r="AQ97" s="143"/>
      <c r="AR97" s="144"/>
      <c r="AS97" s="507"/>
      <c r="AT97" s="508"/>
      <c r="AU97" s="508"/>
      <c r="AV97" s="508"/>
      <c r="AW97" s="508"/>
      <c r="AX97" s="509"/>
      <c r="AY97" s="503"/>
      <c r="AZ97" s="504"/>
      <c r="BA97" s="504"/>
      <c r="BB97" s="504"/>
      <c r="BC97" s="504"/>
      <c r="BD97" s="505"/>
      <c r="BE97" s="503"/>
      <c r="BF97" s="504"/>
      <c r="BG97" s="504"/>
      <c r="BH97" s="504"/>
      <c r="BI97" s="504"/>
      <c r="BJ97" s="506"/>
      <c r="BK97" s="484"/>
      <c r="BL97" s="482"/>
      <c r="BM97" s="482"/>
      <c r="BN97" s="482"/>
      <c r="BO97" s="482"/>
      <c r="BP97" s="483"/>
      <c r="BQ97" s="484"/>
      <c r="BR97" s="482"/>
      <c r="BS97" s="482"/>
      <c r="BT97" s="482"/>
      <c r="BU97" s="482"/>
      <c r="BV97" s="483"/>
      <c r="BW97" s="360"/>
      <c r="BX97" s="361"/>
      <c r="BY97" s="362"/>
      <c r="BZ97" s="361"/>
      <c r="CA97" s="363"/>
      <c r="CB97" s="364"/>
      <c r="CC97" s="1509"/>
      <c r="CD97" s="1510"/>
      <c r="CE97" s="1511"/>
      <c r="CF97" s="1510"/>
      <c r="CG97" s="1512"/>
      <c r="CH97" s="1513"/>
      <c r="CI97" s="67"/>
      <c r="CJ97" s="67"/>
      <c r="CK97" s="67"/>
    </row>
    <row r="98" spans="1:89" s="68" customFormat="1" ht="39.75" customHeight="1" thickBot="1">
      <c r="A98" s="493" t="s">
        <v>195</v>
      </c>
      <c r="B98" s="494"/>
      <c r="C98" s="495" t="s">
        <v>88</v>
      </c>
      <c r="D98" s="495"/>
      <c r="E98" s="495"/>
      <c r="F98" s="495"/>
      <c r="G98" s="495"/>
      <c r="H98" s="495"/>
      <c r="I98" s="495"/>
      <c r="J98" s="495"/>
      <c r="K98" s="495"/>
      <c r="L98" s="495"/>
      <c r="M98" s="495"/>
      <c r="N98" s="191"/>
      <c r="O98" s="192"/>
      <c r="P98" s="193"/>
      <c r="Q98" s="192"/>
      <c r="R98" s="193"/>
      <c r="S98" s="192"/>
      <c r="T98" s="235"/>
      <c r="U98" s="194"/>
      <c r="V98" s="195"/>
      <c r="W98" s="72"/>
      <c r="X98" s="73"/>
      <c r="Y98" s="496" t="s">
        <v>196</v>
      </c>
      <c r="Z98" s="497"/>
      <c r="AA98" s="1427"/>
      <c r="AB98" s="1427"/>
      <c r="AC98" s="500"/>
      <c r="AD98" s="501"/>
      <c r="AE98" s="177"/>
      <c r="AF98" s="178"/>
      <c r="AG98" s="480"/>
      <c r="AH98" s="502"/>
      <c r="AI98" s="502"/>
      <c r="AJ98" s="502"/>
      <c r="AK98" s="502"/>
      <c r="AL98" s="481"/>
      <c r="AM98" s="138"/>
      <c r="AN98" s="139"/>
      <c r="AO98" s="139"/>
      <c r="AP98" s="139"/>
      <c r="AQ98" s="139"/>
      <c r="AR98" s="140"/>
      <c r="AS98" s="463"/>
      <c r="AT98" s="464"/>
      <c r="AU98" s="464"/>
      <c r="AV98" s="464"/>
      <c r="AW98" s="464"/>
      <c r="AX98" s="465"/>
      <c r="AY98" s="350"/>
      <c r="AZ98" s="350"/>
      <c r="BA98" s="350"/>
      <c r="BB98" s="350"/>
      <c r="BC98" s="350"/>
      <c r="BD98" s="351"/>
      <c r="BE98" s="349"/>
      <c r="BF98" s="350"/>
      <c r="BG98" s="350"/>
      <c r="BH98" s="350"/>
      <c r="BI98" s="350"/>
      <c r="BJ98" s="351"/>
      <c r="BK98" s="463"/>
      <c r="BL98" s="464"/>
      <c r="BM98" s="464"/>
      <c r="BN98" s="464"/>
      <c r="BO98" s="464"/>
      <c r="BP98" s="465"/>
      <c r="BQ98" s="463"/>
      <c r="BR98" s="464"/>
      <c r="BS98" s="464"/>
      <c r="BT98" s="464"/>
      <c r="BU98" s="464"/>
      <c r="BV98" s="465"/>
      <c r="BW98" s="349"/>
      <c r="BX98" s="350"/>
      <c r="BY98" s="350"/>
      <c r="BZ98" s="350"/>
      <c r="CA98" s="350"/>
      <c r="CB98" s="351"/>
      <c r="CC98" s="463" t="s">
        <v>196</v>
      </c>
      <c r="CD98" s="464"/>
      <c r="CE98" s="464"/>
      <c r="CF98" s="464"/>
      <c r="CG98" s="464"/>
      <c r="CH98" s="465"/>
      <c r="CI98" s="67"/>
      <c r="CJ98" s="67"/>
      <c r="CK98" s="67"/>
    </row>
    <row r="99" spans="1:89" s="68" customFormat="1" ht="48.75" customHeight="1" thickBot="1">
      <c r="A99" s="493" t="s">
        <v>197</v>
      </c>
      <c r="B99" s="494"/>
      <c r="C99" s="495" t="s">
        <v>198</v>
      </c>
      <c r="D99" s="495"/>
      <c r="E99" s="495"/>
      <c r="F99" s="495"/>
      <c r="G99" s="495"/>
      <c r="H99" s="495"/>
      <c r="I99" s="495"/>
      <c r="J99" s="495"/>
      <c r="K99" s="495"/>
      <c r="L99" s="495"/>
      <c r="M99" s="495"/>
      <c r="N99" s="191"/>
      <c r="O99" s="192"/>
      <c r="P99" s="193"/>
      <c r="Q99" s="192"/>
      <c r="R99" s="193"/>
      <c r="S99" s="192"/>
      <c r="T99" s="235"/>
      <c r="U99" s="194"/>
      <c r="V99" s="195"/>
      <c r="W99" s="72"/>
      <c r="X99" s="73"/>
      <c r="Y99" s="496" t="s">
        <v>193</v>
      </c>
      <c r="Z99" s="497"/>
      <c r="AA99" s="1427"/>
      <c r="AB99" s="1427"/>
      <c r="AC99" s="498"/>
      <c r="AD99" s="499"/>
      <c r="AE99" s="177"/>
      <c r="AF99" s="178"/>
      <c r="AG99" s="179"/>
      <c r="AH99" s="180"/>
      <c r="AI99" s="180"/>
      <c r="AJ99" s="180"/>
      <c r="AK99" s="180"/>
      <c r="AL99" s="181"/>
      <c r="AM99" s="463"/>
      <c r="AN99" s="464"/>
      <c r="AO99" s="464"/>
      <c r="AP99" s="464"/>
      <c r="AQ99" s="464"/>
      <c r="AR99" s="465"/>
      <c r="AS99" s="463"/>
      <c r="AT99" s="464"/>
      <c r="AU99" s="464"/>
      <c r="AV99" s="464"/>
      <c r="AW99" s="464"/>
      <c r="AX99" s="465"/>
      <c r="AY99" s="350"/>
      <c r="AZ99" s="350"/>
      <c r="BA99" s="350"/>
      <c r="BB99" s="350"/>
      <c r="BC99" s="350"/>
      <c r="BD99" s="351"/>
      <c r="BE99" s="349"/>
      <c r="BF99" s="350"/>
      <c r="BG99" s="350"/>
      <c r="BH99" s="350"/>
      <c r="BI99" s="350"/>
      <c r="BJ99" s="351"/>
      <c r="BK99" s="138"/>
      <c r="BL99" s="139"/>
      <c r="BM99" s="139"/>
      <c r="BN99" s="139"/>
      <c r="BO99" s="139"/>
      <c r="BP99" s="140"/>
      <c r="BQ99" s="463"/>
      <c r="BR99" s="464"/>
      <c r="BS99" s="464"/>
      <c r="BT99" s="464"/>
      <c r="BU99" s="464"/>
      <c r="BV99" s="465"/>
      <c r="BW99" s="349"/>
      <c r="BX99" s="350"/>
      <c r="BY99" s="350"/>
      <c r="BZ99" s="350"/>
      <c r="CA99" s="350"/>
      <c r="CB99" s="351"/>
      <c r="CC99" s="463" t="s">
        <v>193</v>
      </c>
      <c r="CD99" s="464"/>
      <c r="CE99" s="464"/>
      <c r="CF99" s="464"/>
      <c r="CG99" s="464"/>
      <c r="CH99" s="465"/>
      <c r="CI99" s="67"/>
      <c r="CJ99" s="67"/>
      <c r="CK99" s="67"/>
    </row>
    <row r="100" spans="1:89" s="68" customFormat="1" ht="48.75" customHeight="1" thickBot="1">
      <c r="A100" s="493" t="s">
        <v>195</v>
      </c>
      <c r="B100" s="494"/>
      <c r="C100" s="495" t="s">
        <v>199</v>
      </c>
      <c r="D100" s="495"/>
      <c r="E100" s="495"/>
      <c r="F100" s="495"/>
      <c r="G100" s="495"/>
      <c r="H100" s="495"/>
      <c r="I100" s="495"/>
      <c r="J100" s="495"/>
      <c r="K100" s="495"/>
      <c r="L100" s="495"/>
      <c r="M100" s="495"/>
      <c r="N100" s="1423"/>
      <c r="O100" s="1424"/>
      <c r="P100" s="1187"/>
      <c r="Q100" s="1424"/>
      <c r="R100" s="1187"/>
      <c r="S100" s="1424"/>
      <c r="T100" s="219"/>
      <c r="U100" s="1187"/>
      <c r="V100" s="1188"/>
      <c r="W100" s="1416"/>
      <c r="X100" s="1417"/>
      <c r="Y100" s="496" t="s">
        <v>200</v>
      </c>
      <c r="Z100" s="497"/>
      <c r="AA100" s="1421"/>
      <c r="AB100" s="1422"/>
      <c r="AC100" s="500"/>
      <c r="AD100" s="501"/>
      <c r="AE100" s="1190"/>
      <c r="AF100" s="1191"/>
      <c r="AG100" s="1190"/>
      <c r="AH100" s="1192"/>
      <c r="AI100" s="1192"/>
      <c r="AJ100" s="1192"/>
      <c r="AK100" s="1192"/>
      <c r="AL100" s="1191"/>
      <c r="AM100" s="463"/>
      <c r="AN100" s="464"/>
      <c r="AO100" s="464"/>
      <c r="AP100" s="464"/>
      <c r="AQ100" s="464"/>
      <c r="AR100" s="465"/>
      <c r="AS100" s="463"/>
      <c r="AT100" s="464"/>
      <c r="AU100" s="464"/>
      <c r="AV100" s="464"/>
      <c r="AW100" s="464"/>
      <c r="AX100" s="465"/>
      <c r="AY100" s="350"/>
      <c r="AZ100" s="350"/>
      <c r="BA100" s="350"/>
      <c r="BB100" s="350"/>
      <c r="BC100" s="350"/>
      <c r="BD100" s="351"/>
      <c r="BE100" s="349"/>
      <c r="BF100" s="350"/>
      <c r="BG100" s="350"/>
      <c r="BH100" s="350"/>
      <c r="BI100" s="350"/>
      <c r="BJ100" s="351"/>
      <c r="BK100" s="463"/>
      <c r="BL100" s="464"/>
      <c r="BM100" s="464"/>
      <c r="BN100" s="464"/>
      <c r="BO100" s="464"/>
      <c r="BP100" s="465"/>
      <c r="BQ100" s="463"/>
      <c r="BR100" s="464"/>
      <c r="BS100" s="464"/>
      <c r="BT100" s="464"/>
      <c r="BU100" s="464"/>
      <c r="BV100" s="465"/>
      <c r="BW100" s="349"/>
      <c r="BX100" s="350"/>
      <c r="BY100" s="350"/>
      <c r="BZ100" s="350"/>
      <c r="CA100" s="350"/>
      <c r="CB100" s="351"/>
      <c r="CC100" s="463" t="s">
        <v>200</v>
      </c>
      <c r="CD100" s="464"/>
      <c r="CE100" s="464"/>
      <c r="CF100" s="464"/>
      <c r="CG100" s="464"/>
      <c r="CH100" s="465"/>
      <c r="CI100" s="67"/>
      <c r="CJ100" s="67"/>
      <c r="CK100" s="67"/>
    </row>
    <row r="101" spans="1:92" s="6" customFormat="1" ht="23.25" customHeight="1">
      <c r="A101" s="487" t="s">
        <v>244</v>
      </c>
      <c r="B101" s="488"/>
      <c r="C101" s="488"/>
      <c r="D101" s="488"/>
      <c r="E101" s="488"/>
      <c r="F101" s="488"/>
      <c r="G101" s="488"/>
      <c r="H101" s="488"/>
      <c r="I101" s="488"/>
      <c r="J101" s="488"/>
      <c r="K101" s="488"/>
      <c r="L101" s="488"/>
      <c r="M101" s="488"/>
      <c r="N101" s="488"/>
      <c r="O101" s="488"/>
      <c r="P101" s="488"/>
      <c r="Q101" s="488"/>
      <c r="R101" s="488"/>
      <c r="S101" s="488"/>
      <c r="T101" s="488"/>
      <c r="U101" s="488"/>
      <c r="V101" s="488"/>
      <c r="W101" s="488"/>
      <c r="X101" s="488"/>
      <c r="Y101" s="488"/>
      <c r="Z101" s="488"/>
      <c r="AA101" s="488"/>
      <c r="AB101" s="488"/>
      <c r="AC101" s="488"/>
      <c r="AD101" s="489"/>
      <c r="AE101" s="654" t="s">
        <v>109</v>
      </c>
      <c r="AF101" s="655"/>
      <c r="AG101" s="1193" t="s">
        <v>100</v>
      </c>
      <c r="AH101" s="1193"/>
      <c r="AI101" s="1193"/>
      <c r="AJ101" s="1193"/>
      <c r="AK101" s="1193"/>
      <c r="AL101" s="1193"/>
      <c r="AM101" s="645">
        <v>10</v>
      </c>
      <c r="AN101" s="645"/>
      <c r="AO101" s="645"/>
      <c r="AP101" s="645"/>
      <c r="AQ101" s="645"/>
      <c r="AR101" s="645"/>
      <c r="AS101" s="645"/>
      <c r="AT101" s="645"/>
      <c r="AU101" s="645"/>
      <c r="AV101" s="645"/>
      <c r="AW101" s="645"/>
      <c r="AX101" s="645"/>
      <c r="AY101" s="680">
        <v>11</v>
      </c>
      <c r="AZ101" s="681"/>
      <c r="BA101" s="681"/>
      <c r="BB101" s="681"/>
      <c r="BC101" s="681"/>
      <c r="BD101" s="681"/>
      <c r="BE101" s="681"/>
      <c r="BF101" s="681"/>
      <c r="BG101" s="681"/>
      <c r="BH101" s="681"/>
      <c r="BI101" s="681"/>
      <c r="BJ101" s="682"/>
      <c r="BK101" s="620">
        <v>7</v>
      </c>
      <c r="BL101" s="621"/>
      <c r="BM101" s="621"/>
      <c r="BN101" s="621"/>
      <c r="BO101" s="621"/>
      <c r="BP101" s="621"/>
      <c r="BQ101" s="621"/>
      <c r="BR101" s="621"/>
      <c r="BS101" s="621"/>
      <c r="BT101" s="621"/>
      <c r="BU101" s="621"/>
      <c r="BV101" s="622"/>
      <c r="BW101" s="352"/>
      <c r="BX101" s="353"/>
      <c r="BY101" s="353"/>
      <c r="BZ101" s="353"/>
      <c r="CA101" s="353"/>
      <c r="CB101" s="353"/>
      <c r="CC101" s="620">
        <v>4</v>
      </c>
      <c r="CD101" s="621"/>
      <c r="CE101" s="621"/>
      <c r="CF101" s="621"/>
      <c r="CG101" s="621"/>
      <c r="CH101" s="622"/>
      <c r="CI101" s="3"/>
      <c r="CJ101" s="5"/>
      <c r="CK101" s="5"/>
      <c r="CL101" s="5"/>
      <c r="CM101" s="5"/>
      <c r="CN101" s="5"/>
    </row>
    <row r="102" spans="1:92" s="6" customFormat="1" ht="24" customHeight="1">
      <c r="A102" s="490"/>
      <c r="B102" s="491"/>
      <c r="C102" s="491"/>
      <c r="D102" s="491"/>
      <c r="E102" s="491"/>
      <c r="F102" s="491"/>
      <c r="G102" s="491"/>
      <c r="H102" s="491"/>
      <c r="I102" s="491"/>
      <c r="J102" s="491"/>
      <c r="K102" s="491"/>
      <c r="L102" s="491"/>
      <c r="M102" s="491"/>
      <c r="N102" s="491"/>
      <c r="O102" s="491"/>
      <c r="P102" s="491"/>
      <c r="Q102" s="491"/>
      <c r="R102" s="491"/>
      <c r="S102" s="491"/>
      <c r="T102" s="491"/>
      <c r="U102" s="491"/>
      <c r="V102" s="491"/>
      <c r="W102" s="491"/>
      <c r="X102" s="491"/>
      <c r="Y102" s="491"/>
      <c r="Z102" s="491"/>
      <c r="AA102" s="491"/>
      <c r="AB102" s="491"/>
      <c r="AC102" s="491"/>
      <c r="AD102" s="492"/>
      <c r="AE102" s="656"/>
      <c r="AF102" s="657"/>
      <c r="AG102" s="1189" t="s">
        <v>101</v>
      </c>
      <c r="AH102" s="1189"/>
      <c r="AI102" s="1189"/>
      <c r="AJ102" s="1189"/>
      <c r="AK102" s="1189"/>
      <c r="AL102" s="1189"/>
      <c r="AM102" s="1194"/>
      <c r="AN102" s="1194"/>
      <c r="AO102" s="1194"/>
      <c r="AP102" s="1194"/>
      <c r="AQ102" s="1194"/>
      <c r="AR102" s="1194"/>
      <c r="AS102" s="1194"/>
      <c r="AT102" s="1194"/>
      <c r="AU102" s="1194"/>
      <c r="AV102" s="1194"/>
      <c r="AW102" s="1194"/>
      <c r="AX102" s="1194"/>
      <c r="AY102" s="849"/>
      <c r="AZ102" s="850"/>
      <c r="BA102" s="850"/>
      <c r="BB102" s="850"/>
      <c r="BC102" s="850"/>
      <c r="BD102" s="850"/>
      <c r="BE102" s="850"/>
      <c r="BF102" s="850"/>
      <c r="BG102" s="850"/>
      <c r="BH102" s="850"/>
      <c r="BI102" s="850"/>
      <c r="BJ102" s="851"/>
      <c r="BK102" s="623"/>
      <c r="BL102" s="624"/>
      <c r="BM102" s="624"/>
      <c r="BN102" s="624"/>
      <c r="BO102" s="624"/>
      <c r="BP102" s="624"/>
      <c r="BQ102" s="624"/>
      <c r="BR102" s="624"/>
      <c r="BS102" s="624"/>
      <c r="BT102" s="624"/>
      <c r="BU102" s="624"/>
      <c r="BV102" s="625"/>
      <c r="BW102" s="343"/>
      <c r="BX102" s="344"/>
      <c r="BY102" s="344"/>
      <c r="BZ102" s="344"/>
      <c r="CA102" s="344"/>
      <c r="CB102" s="344"/>
      <c r="CC102" s="1514">
        <v>2</v>
      </c>
      <c r="CD102" s="1515"/>
      <c r="CE102" s="1515"/>
      <c r="CF102" s="1515"/>
      <c r="CG102" s="1515"/>
      <c r="CH102" s="1516"/>
      <c r="CI102" s="3"/>
      <c r="CJ102" s="5"/>
      <c r="CK102" s="5"/>
      <c r="CL102" s="5"/>
      <c r="CM102" s="5"/>
      <c r="CN102" s="5"/>
    </row>
    <row r="103" spans="1:92" s="6" customFormat="1" ht="25.5" customHeight="1">
      <c r="A103" s="490"/>
      <c r="B103" s="491"/>
      <c r="C103" s="491"/>
      <c r="D103" s="491"/>
      <c r="E103" s="491"/>
      <c r="F103" s="491"/>
      <c r="G103" s="491"/>
      <c r="H103" s="491"/>
      <c r="I103" s="491"/>
      <c r="J103" s="491"/>
      <c r="K103" s="491"/>
      <c r="L103" s="491"/>
      <c r="M103" s="491"/>
      <c r="N103" s="491"/>
      <c r="O103" s="491"/>
      <c r="P103" s="491"/>
      <c r="Q103" s="491"/>
      <c r="R103" s="491"/>
      <c r="S103" s="491"/>
      <c r="T103" s="491"/>
      <c r="U103" s="491"/>
      <c r="V103" s="491"/>
      <c r="W103" s="491"/>
      <c r="X103" s="491"/>
      <c r="Y103" s="491"/>
      <c r="Z103" s="491"/>
      <c r="AA103" s="491"/>
      <c r="AB103" s="491"/>
      <c r="AC103" s="491"/>
      <c r="AD103" s="492"/>
      <c r="AE103" s="656"/>
      <c r="AF103" s="657"/>
      <c r="AG103" s="1189" t="s">
        <v>102</v>
      </c>
      <c r="AH103" s="1189"/>
      <c r="AI103" s="1189"/>
      <c r="AJ103" s="1189"/>
      <c r="AK103" s="1189"/>
      <c r="AL103" s="1189"/>
      <c r="AM103" s="671"/>
      <c r="AN103" s="672"/>
      <c r="AO103" s="672"/>
      <c r="AP103" s="672"/>
      <c r="AQ103" s="672"/>
      <c r="AR103" s="672"/>
      <c r="AS103" s="672"/>
      <c r="AT103" s="672"/>
      <c r="AU103" s="672"/>
      <c r="AV103" s="672"/>
      <c r="AW103" s="672"/>
      <c r="AX103" s="673"/>
      <c r="AY103" s="628"/>
      <c r="AZ103" s="629"/>
      <c r="BA103" s="629"/>
      <c r="BB103" s="629"/>
      <c r="BC103" s="629"/>
      <c r="BD103" s="629"/>
      <c r="BE103" s="629"/>
      <c r="BF103" s="629"/>
      <c r="BG103" s="629"/>
      <c r="BH103" s="629"/>
      <c r="BI103" s="629"/>
      <c r="BJ103" s="630"/>
      <c r="BK103" s="623"/>
      <c r="BL103" s="624"/>
      <c r="BM103" s="624"/>
      <c r="BN103" s="624"/>
      <c r="BO103" s="624"/>
      <c r="BP103" s="624"/>
      <c r="BQ103" s="624"/>
      <c r="BR103" s="624"/>
      <c r="BS103" s="624"/>
      <c r="BT103" s="624"/>
      <c r="BU103" s="624"/>
      <c r="BV103" s="625"/>
      <c r="BW103" s="343"/>
      <c r="BX103" s="344"/>
      <c r="BY103" s="344"/>
      <c r="BZ103" s="344"/>
      <c r="CA103" s="344"/>
      <c r="CB103" s="344"/>
      <c r="CC103" s="1514" t="s">
        <v>147</v>
      </c>
      <c r="CD103" s="1515"/>
      <c r="CE103" s="1515"/>
      <c r="CF103" s="1515"/>
      <c r="CG103" s="1515"/>
      <c r="CH103" s="1516"/>
      <c r="CI103" s="3"/>
      <c r="CJ103" s="5"/>
      <c r="CK103" s="5"/>
      <c r="CL103" s="5"/>
      <c r="CM103" s="5"/>
      <c r="CN103" s="5"/>
    </row>
    <row r="104" spans="1:92" s="6" customFormat="1" ht="28.5" customHeight="1">
      <c r="A104" s="490"/>
      <c r="B104" s="491"/>
      <c r="C104" s="491"/>
      <c r="D104" s="491"/>
      <c r="E104" s="491"/>
      <c r="F104" s="491"/>
      <c r="G104" s="491"/>
      <c r="H104" s="491"/>
      <c r="I104" s="491"/>
      <c r="J104" s="491"/>
      <c r="K104" s="491"/>
      <c r="L104" s="491"/>
      <c r="M104" s="491"/>
      <c r="N104" s="491"/>
      <c r="O104" s="491"/>
      <c r="P104" s="491"/>
      <c r="Q104" s="491"/>
      <c r="R104" s="491"/>
      <c r="S104" s="491"/>
      <c r="T104" s="491"/>
      <c r="U104" s="491"/>
      <c r="V104" s="491"/>
      <c r="W104" s="491"/>
      <c r="X104" s="491"/>
      <c r="Y104" s="491"/>
      <c r="Z104" s="491"/>
      <c r="AA104" s="491"/>
      <c r="AB104" s="491"/>
      <c r="AC104" s="491"/>
      <c r="AD104" s="492"/>
      <c r="AE104" s="656"/>
      <c r="AF104" s="657"/>
      <c r="AG104" s="1181" t="s">
        <v>103</v>
      </c>
      <c r="AH104" s="1181"/>
      <c r="AI104" s="1181"/>
      <c r="AJ104" s="1181"/>
      <c r="AK104" s="1181"/>
      <c r="AL104" s="1181"/>
      <c r="AM104" s="671"/>
      <c r="AN104" s="672"/>
      <c r="AO104" s="672"/>
      <c r="AP104" s="672"/>
      <c r="AQ104" s="672"/>
      <c r="AR104" s="672"/>
      <c r="AS104" s="672"/>
      <c r="AT104" s="672"/>
      <c r="AU104" s="672"/>
      <c r="AV104" s="672"/>
      <c r="AW104" s="672"/>
      <c r="AX104" s="673"/>
      <c r="AY104" s="628"/>
      <c r="AZ104" s="629"/>
      <c r="BA104" s="629"/>
      <c r="BB104" s="629"/>
      <c r="BC104" s="629"/>
      <c r="BD104" s="629"/>
      <c r="BE104" s="629"/>
      <c r="BF104" s="629"/>
      <c r="BG104" s="629"/>
      <c r="BH104" s="629"/>
      <c r="BI104" s="629"/>
      <c r="BJ104" s="630"/>
      <c r="BK104" s="623"/>
      <c r="BL104" s="624"/>
      <c r="BM104" s="624"/>
      <c r="BN104" s="624"/>
      <c r="BO104" s="624"/>
      <c r="BP104" s="624"/>
      <c r="BQ104" s="624"/>
      <c r="BR104" s="624"/>
      <c r="BS104" s="624"/>
      <c r="BT104" s="624"/>
      <c r="BU104" s="624"/>
      <c r="BV104" s="625"/>
      <c r="BW104" s="343"/>
      <c r="BX104" s="344"/>
      <c r="BY104" s="344"/>
      <c r="BZ104" s="344"/>
      <c r="CA104" s="344"/>
      <c r="CB104" s="344"/>
      <c r="CC104" s="1514" t="s">
        <v>146</v>
      </c>
      <c r="CD104" s="1515"/>
      <c r="CE104" s="1515"/>
      <c r="CF104" s="1515"/>
      <c r="CG104" s="1515"/>
      <c r="CH104" s="1516"/>
      <c r="CI104" s="3"/>
      <c r="CJ104" s="5"/>
      <c r="CK104" s="5"/>
      <c r="CL104" s="5"/>
      <c r="CM104" s="5"/>
      <c r="CN104" s="5"/>
    </row>
    <row r="105" spans="1:92" s="6" customFormat="1" ht="21.75" customHeight="1">
      <c r="A105" s="490"/>
      <c r="B105" s="491"/>
      <c r="C105" s="491"/>
      <c r="D105" s="491"/>
      <c r="E105" s="491"/>
      <c r="F105" s="491"/>
      <c r="G105" s="491"/>
      <c r="H105" s="491"/>
      <c r="I105" s="491"/>
      <c r="J105" s="491"/>
      <c r="K105" s="491"/>
      <c r="L105" s="491"/>
      <c r="M105" s="491"/>
      <c r="N105" s="491"/>
      <c r="O105" s="491"/>
      <c r="P105" s="491"/>
      <c r="Q105" s="491"/>
      <c r="R105" s="491"/>
      <c r="S105" s="491"/>
      <c r="T105" s="491"/>
      <c r="U105" s="491"/>
      <c r="V105" s="491"/>
      <c r="W105" s="491"/>
      <c r="X105" s="491"/>
      <c r="Y105" s="491"/>
      <c r="Z105" s="491"/>
      <c r="AA105" s="491"/>
      <c r="AB105" s="491"/>
      <c r="AC105" s="491"/>
      <c r="AD105" s="492"/>
      <c r="AE105" s="656"/>
      <c r="AF105" s="657"/>
      <c r="AG105" s="1181" t="s">
        <v>104</v>
      </c>
      <c r="AH105" s="1181"/>
      <c r="AI105" s="1181"/>
      <c r="AJ105" s="1181"/>
      <c r="AK105" s="1181"/>
      <c r="AL105" s="1181"/>
      <c r="AM105" s="1182"/>
      <c r="AN105" s="1183"/>
      <c r="AO105" s="1183"/>
      <c r="AP105" s="1183"/>
      <c r="AQ105" s="1183"/>
      <c r="AR105" s="1183"/>
      <c r="AS105" s="1183"/>
      <c r="AT105" s="1183"/>
      <c r="AU105" s="1183"/>
      <c r="AV105" s="1183"/>
      <c r="AW105" s="1183"/>
      <c r="AX105" s="1184"/>
      <c r="AY105" s="628"/>
      <c r="AZ105" s="629"/>
      <c r="BA105" s="629"/>
      <c r="BB105" s="629"/>
      <c r="BC105" s="629"/>
      <c r="BD105" s="629"/>
      <c r="BE105" s="629"/>
      <c r="BF105" s="629"/>
      <c r="BG105" s="629"/>
      <c r="BH105" s="629"/>
      <c r="BI105" s="629"/>
      <c r="BJ105" s="630"/>
      <c r="BK105" s="623"/>
      <c r="BL105" s="624"/>
      <c r="BM105" s="624"/>
      <c r="BN105" s="624"/>
      <c r="BO105" s="624"/>
      <c r="BP105" s="624"/>
      <c r="BQ105" s="624"/>
      <c r="BR105" s="624"/>
      <c r="BS105" s="624"/>
      <c r="BT105" s="624"/>
      <c r="BU105" s="624"/>
      <c r="BV105" s="625"/>
      <c r="BW105" s="343"/>
      <c r="BX105" s="344"/>
      <c r="BY105" s="344"/>
      <c r="BZ105" s="344"/>
      <c r="CA105" s="344"/>
      <c r="CB105" s="344"/>
      <c r="CC105" s="1514" t="s">
        <v>120</v>
      </c>
      <c r="CD105" s="1515"/>
      <c r="CE105" s="1515"/>
      <c r="CF105" s="1515"/>
      <c r="CG105" s="1515"/>
      <c r="CH105" s="1516"/>
      <c r="CI105" s="3"/>
      <c r="CJ105" s="5"/>
      <c r="CK105" s="5"/>
      <c r="CL105" s="5"/>
      <c r="CM105" s="5"/>
      <c r="CN105" s="5"/>
    </row>
    <row r="106" spans="1:92" s="6" customFormat="1" ht="24" customHeight="1">
      <c r="A106" s="490"/>
      <c r="B106" s="491"/>
      <c r="C106" s="491"/>
      <c r="D106" s="491"/>
      <c r="E106" s="491"/>
      <c r="F106" s="491"/>
      <c r="G106" s="491"/>
      <c r="H106" s="491"/>
      <c r="I106" s="491"/>
      <c r="J106" s="491"/>
      <c r="K106" s="491"/>
      <c r="L106" s="491"/>
      <c r="M106" s="491"/>
      <c r="N106" s="491"/>
      <c r="O106" s="491"/>
      <c r="P106" s="491"/>
      <c r="Q106" s="491"/>
      <c r="R106" s="491"/>
      <c r="S106" s="491"/>
      <c r="T106" s="491"/>
      <c r="U106" s="491"/>
      <c r="V106" s="491"/>
      <c r="W106" s="491"/>
      <c r="X106" s="491"/>
      <c r="Y106" s="491"/>
      <c r="Z106" s="491"/>
      <c r="AA106" s="491"/>
      <c r="AB106" s="491"/>
      <c r="AC106" s="491"/>
      <c r="AD106" s="492"/>
      <c r="AE106" s="656"/>
      <c r="AF106" s="657"/>
      <c r="AG106" s="1181" t="s">
        <v>105</v>
      </c>
      <c r="AH106" s="1181"/>
      <c r="AI106" s="1181"/>
      <c r="AJ106" s="1181"/>
      <c r="AK106" s="1181"/>
      <c r="AL106" s="1181"/>
      <c r="AM106" s="671">
        <v>6</v>
      </c>
      <c r="AN106" s="672"/>
      <c r="AO106" s="672"/>
      <c r="AP106" s="672"/>
      <c r="AQ106" s="672"/>
      <c r="AR106" s="672"/>
      <c r="AS106" s="672"/>
      <c r="AT106" s="672"/>
      <c r="AU106" s="672"/>
      <c r="AV106" s="672"/>
      <c r="AW106" s="672"/>
      <c r="AX106" s="673"/>
      <c r="AY106" s="628">
        <v>7</v>
      </c>
      <c r="AZ106" s="629"/>
      <c r="BA106" s="629"/>
      <c r="BB106" s="629"/>
      <c r="BC106" s="629"/>
      <c r="BD106" s="629"/>
      <c r="BE106" s="629"/>
      <c r="BF106" s="629"/>
      <c r="BG106" s="629"/>
      <c r="BH106" s="629"/>
      <c r="BI106" s="629"/>
      <c r="BJ106" s="630"/>
      <c r="BK106" s="623">
        <v>6</v>
      </c>
      <c r="BL106" s="624"/>
      <c r="BM106" s="624"/>
      <c r="BN106" s="624"/>
      <c r="BO106" s="624"/>
      <c r="BP106" s="624"/>
      <c r="BQ106" s="624"/>
      <c r="BR106" s="624"/>
      <c r="BS106" s="624"/>
      <c r="BT106" s="624"/>
      <c r="BU106" s="624"/>
      <c r="BV106" s="625"/>
      <c r="BW106" s="343">
        <v>5</v>
      </c>
      <c r="BX106" s="344"/>
      <c r="BY106" s="344"/>
      <c r="BZ106" s="344"/>
      <c r="CA106" s="344"/>
      <c r="CB106" s="344"/>
      <c r="CC106" s="1514">
        <v>7</v>
      </c>
      <c r="CD106" s="1515"/>
      <c r="CE106" s="1515"/>
      <c r="CF106" s="1515"/>
      <c r="CG106" s="1515"/>
      <c r="CH106" s="1516"/>
      <c r="CI106" s="3"/>
      <c r="CJ106" s="5"/>
      <c r="CK106" s="5"/>
      <c r="CL106" s="5"/>
      <c r="CM106" s="5"/>
      <c r="CN106" s="5"/>
    </row>
    <row r="107" spans="1:87" s="6" customFormat="1" ht="21.75" customHeight="1">
      <c r="A107" s="490"/>
      <c r="B107" s="491"/>
      <c r="C107" s="491"/>
      <c r="D107" s="491"/>
      <c r="E107" s="491"/>
      <c r="F107" s="491"/>
      <c r="G107" s="491"/>
      <c r="H107" s="491"/>
      <c r="I107" s="491"/>
      <c r="J107" s="491"/>
      <c r="K107" s="491"/>
      <c r="L107" s="491"/>
      <c r="M107" s="491"/>
      <c r="N107" s="491"/>
      <c r="O107" s="491"/>
      <c r="P107" s="491"/>
      <c r="Q107" s="491"/>
      <c r="R107" s="491"/>
      <c r="S107" s="491"/>
      <c r="T107" s="491"/>
      <c r="U107" s="491"/>
      <c r="V107" s="491"/>
      <c r="W107" s="491"/>
      <c r="X107" s="491"/>
      <c r="Y107" s="491"/>
      <c r="Z107" s="491"/>
      <c r="AA107" s="491"/>
      <c r="AB107" s="491"/>
      <c r="AC107" s="491"/>
      <c r="AD107" s="492"/>
      <c r="AE107" s="656"/>
      <c r="AF107" s="657"/>
      <c r="AG107" s="1181" t="s">
        <v>106</v>
      </c>
      <c r="AH107" s="1181"/>
      <c r="AI107" s="1181"/>
      <c r="AJ107" s="1181"/>
      <c r="AK107" s="1181"/>
      <c r="AL107" s="1181"/>
      <c r="AM107" s="671"/>
      <c r="AN107" s="672"/>
      <c r="AO107" s="672"/>
      <c r="AP107" s="672"/>
      <c r="AQ107" s="672"/>
      <c r="AR107" s="672"/>
      <c r="AS107" s="672"/>
      <c r="AT107" s="672"/>
      <c r="AU107" s="672"/>
      <c r="AV107" s="672"/>
      <c r="AW107" s="672"/>
      <c r="AX107" s="673"/>
      <c r="AY107" s="628">
        <v>2</v>
      </c>
      <c r="AZ107" s="629"/>
      <c r="BA107" s="629"/>
      <c r="BB107" s="629"/>
      <c r="BC107" s="629"/>
      <c r="BD107" s="629"/>
      <c r="BE107" s="629"/>
      <c r="BF107" s="629"/>
      <c r="BG107" s="629"/>
      <c r="BH107" s="629"/>
      <c r="BI107" s="629"/>
      <c r="BJ107" s="630"/>
      <c r="BK107" s="623"/>
      <c r="BL107" s="624"/>
      <c r="BM107" s="624"/>
      <c r="BN107" s="624"/>
      <c r="BO107" s="624"/>
      <c r="BP107" s="624"/>
      <c r="BQ107" s="624"/>
      <c r="BR107" s="624"/>
      <c r="BS107" s="624"/>
      <c r="BT107" s="624"/>
      <c r="BU107" s="624"/>
      <c r="BV107" s="625"/>
      <c r="BW107" s="343"/>
      <c r="BX107" s="344"/>
      <c r="BY107" s="344"/>
      <c r="BZ107" s="344"/>
      <c r="CA107" s="344"/>
      <c r="CB107" s="344"/>
      <c r="CC107" s="1514">
        <v>1</v>
      </c>
      <c r="CD107" s="1515"/>
      <c r="CE107" s="1515"/>
      <c r="CF107" s="1515"/>
      <c r="CG107" s="1515"/>
      <c r="CH107" s="1516"/>
      <c r="CI107" s="11"/>
    </row>
    <row r="108" spans="1:87" ht="30" customHeight="1">
      <c r="A108" s="490" t="s">
        <v>245</v>
      </c>
      <c r="B108" s="491"/>
      <c r="C108" s="491"/>
      <c r="D108" s="491"/>
      <c r="E108" s="491"/>
      <c r="F108" s="491"/>
      <c r="G108" s="491"/>
      <c r="H108" s="491"/>
      <c r="I108" s="491"/>
      <c r="J108" s="491"/>
      <c r="K108" s="491"/>
      <c r="L108" s="491"/>
      <c r="M108" s="491"/>
      <c r="N108" s="491"/>
      <c r="O108" s="491"/>
      <c r="P108" s="491"/>
      <c r="Q108" s="491"/>
      <c r="R108" s="491"/>
      <c r="S108" s="491"/>
      <c r="T108" s="491"/>
      <c r="U108" s="491"/>
      <c r="V108" s="491"/>
      <c r="W108" s="491"/>
      <c r="X108" s="491"/>
      <c r="Y108" s="491"/>
      <c r="Z108" s="491"/>
      <c r="AA108" s="491"/>
      <c r="AB108" s="491"/>
      <c r="AC108" s="491"/>
      <c r="AD108" s="492"/>
      <c r="AE108" s="656"/>
      <c r="AF108" s="657"/>
      <c r="AG108" s="1181" t="s">
        <v>107</v>
      </c>
      <c r="AH108" s="1181"/>
      <c r="AI108" s="1181"/>
      <c r="AJ108" s="1181"/>
      <c r="AK108" s="1181"/>
      <c r="AL108" s="1181"/>
      <c r="AM108" s="671">
        <v>4</v>
      </c>
      <c r="AN108" s="672"/>
      <c r="AO108" s="672"/>
      <c r="AP108" s="672"/>
      <c r="AQ108" s="672"/>
      <c r="AR108" s="672"/>
      <c r="AS108" s="672"/>
      <c r="AT108" s="672"/>
      <c r="AU108" s="672"/>
      <c r="AV108" s="672"/>
      <c r="AW108" s="672"/>
      <c r="AX108" s="673"/>
      <c r="AY108" s="628">
        <v>2</v>
      </c>
      <c r="AZ108" s="629"/>
      <c r="BA108" s="629"/>
      <c r="BB108" s="629"/>
      <c r="BC108" s="629"/>
      <c r="BD108" s="629"/>
      <c r="BE108" s="629"/>
      <c r="BF108" s="629"/>
      <c r="BG108" s="629"/>
      <c r="BH108" s="629"/>
      <c r="BI108" s="629"/>
      <c r="BJ108" s="630"/>
      <c r="BK108" s="623">
        <v>3</v>
      </c>
      <c r="BL108" s="624"/>
      <c r="BM108" s="624"/>
      <c r="BN108" s="624"/>
      <c r="BO108" s="624"/>
      <c r="BP108" s="624"/>
      <c r="BQ108" s="624"/>
      <c r="BR108" s="624"/>
      <c r="BS108" s="624"/>
      <c r="BT108" s="624"/>
      <c r="BU108" s="624"/>
      <c r="BV108" s="625"/>
      <c r="BW108" s="343"/>
      <c r="BX108" s="344"/>
      <c r="BY108" s="344"/>
      <c r="BZ108" s="344"/>
      <c r="CA108" s="344"/>
      <c r="CB108" s="344"/>
      <c r="CC108" s="1514">
        <v>8</v>
      </c>
      <c r="CD108" s="1515"/>
      <c r="CE108" s="1515"/>
      <c r="CF108" s="1515"/>
      <c r="CG108" s="1515"/>
      <c r="CH108" s="1516"/>
      <c r="CI108" s="7"/>
    </row>
    <row r="109" spans="1:87" ht="30" customHeight="1">
      <c r="A109" s="490"/>
      <c r="B109" s="491"/>
      <c r="C109" s="491"/>
      <c r="D109" s="491"/>
      <c r="E109" s="491"/>
      <c r="F109" s="491"/>
      <c r="G109" s="491"/>
      <c r="H109" s="491"/>
      <c r="I109" s="491"/>
      <c r="J109" s="491"/>
      <c r="K109" s="491"/>
      <c r="L109" s="491"/>
      <c r="M109" s="491"/>
      <c r="N109" s="491"/>
      <c r="O109" s="491"/>
      <c r="P109" s="491"/>
      <c r="Q109" s="491"/>
      <c r="R109" s="491"/>
      <c r="S109" s="491"/>
      <c r="T109" s="491"/>
      <c r="U109" s="491"/>
      <c r="V109" s="491"/>
      <c r="W109" s="491"/>
      <c r="X109" s="491"/>
      <c r="Y109" s="491"/>
      <c r="Z109" s="491"/>
      <c r="AA109" s="491"/>
      <c r="AB109" s="491"/>
      <c r="AC109" s="491"/>
      <c r="AD109" s="492"/>
      <c r="AE109" s="656"/>
      <c r="AF109" s="657"/>
      <c r="AG109" s="664" t="s">
        <v>137</v>
      </c>
      <c r="AH109" s="665"/>
      <c r="AI109" s="665"/>
      <c r="AJ109" s="665"/>
      <c r="AK109" s="665"/>
      <c r="AL109" s="666"/>
      <c r="AM109" s="145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7"/>
      <c r="AY109" s="343"/>
      <c r="AZ109" s="344"/>
      <c r="BA109" s="344"/>
      <c r="BB109" s="344"/>
      <c r="BC109" s="344"/>
      <c r="BD109" s="344"/>
      <c r="BE109" s="344"/>
      <c r="BF109" s="344"/>
      <c r="BG109" s="344"/>
      <c r="BH109" s="344"/>
      <c r="BI109" s="344"/>
      <c r="BJ109" s="886"/>
      <c r="BK109" s="148"/>
      <c r="BL109" s="149"/>
      <c r="BM109" s="149"/>
      <c r="BN109" s="149"/>
      <c r="BO109" s="149"/>
      <c r="BP109" s="149"/>
      <c r="BQ109" s="149"/>
      <c r="BR109" s="149"/>
      <c r="BS109" s="149"/>
      <c r="BT109" s="149"/>
      <c r="BU109" s="149"/>
      <c r="BV109" s="150"/>
      <c r="BW109" s="343"/>
      <c r="BX109" s="344"/>
      <c r="BY109" s="344"/>
      <c r="BZ109" s="344"/>
      <c r="CA109" s="344"/>
      <c r="CB109" s="344"/>
      <c r="CC109" s="1514">
        <v>1</v>
      </c>
      <c r="CD109" s="1515"/>
      <c r="CE109" s="1515"/>
      <c r="CF109" s="1515"/>
      <c r="CG109" s="1515"/>
      <c r="CH109" s="1516"/>
      <c r="CI109" s="7"/>
    </row>
    <row r="110" spans="1:87" ht="30" customHeight="1">
      <c r="A110" s="490"/>
      <c r="B110" s="491"/>
      <c r="C110" s="491"/>
      <c r="D110" s="491"/>
      <c r="E110" s="491"/>
      <c r="F110" s="491"/>
      <c r="G110" s="491"/>
      <c r="H110" s="491"/>
      <c r="I110" s="491"/>
      <c r="J110" s="491"/>
      <c r="K110" s="491"/>
      <c r="L110" s="491"/>
      <c r="M110" s="491"/>
      <c r="N110" s="491"/>
      <c r="O110" s="491"/>
      <c r="P110" s="491"/>
      <c r="Q110" s="491"/>
      <c r="R110" s="491"/>
      <c r="S110" s="491"/>
      <c r="T110" s="491"/>
      <c r="U110" s="491"/>
      <c r="V110" s="491"/>
      <c r="W110" s="491"/>
      <c r="X110" s="491"/>
      <c r="Y110" s="491"/>
      <c r="Z110" s="491"/>
      <c r="AA110" s="491"/>
      <c r="AB110" s="491"/>
      <c r="AC110" s="491"/>
      <c r="AD110" s="492"/>
      <c r="AE110" s="656"/>
      <c r="AF110" s="657"/>
      <c r="AG110" s="664" t="s">
        <v>101</v>
      </c>
      <c r="AH110" s="665"/>
      <c r="AI110" s="665"/>
      <c r="AJ110" s="665"/>
      <c r="AK110" s="665"/>
      <c r="AL110" s="666"/>
      <c r="AM110" s="145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7"/>
      <c r="AY110" s="167"/>
      <c r="AZ110" s="168"/>
      <c r="BA110" s="168"/>
      <c r="BB110" s="168"/>
      <c r="BC110" s="168"/>
      <c r="BD110" s="168"/>
      <c r="BE110" s="168"/>
      <c r="BF110" s="168"/>
      <c r="BG110" s="168"/>
      <c r="BH110" s="168"/>
      <c r="BI110" s="168"/>
      <c r="BJ110" s="169"/>
      <c r="BK110" s="148"/>
      <c r="BL110" s="149"/>
      <c r="BM110" s="149"/>
      <c r="BN110" s="149"/>
      <c r="BO110" s="149"/>
      <c r="BP110" s="149"/>
      <c r="BQ110" s="149"/>
      <c r="BR110" s="149"/>
      <c r="BS110" s="149"/>
      <c r="BT110" s="149"/>
      <c r="BU110" s="149"/>
      <c r="BV110" s="150"/>
      <c r="BW110" s="343"/>
      <c r="BX110" s="344"/>
      <c r="BY110" s="344"/>
      <c r="BZ110" s="344"/>
      <c r="CA110" s="344"/>
      <c r="CB110" s="344"/>
      <c r="CC110" s="1514">
        <v>2</v>
      </c>
      <c r="CD110" s="1515"/>
      <c r="CE110" s="1515"/>
      <c r="CF110" s="1515"/>
      <c r="CG110" s="1515"/>
      <c r="CH110" s="1516"/>
      <c r="CI110" s="7"/>
    </row>
    <row r="111" spans="1:87" ht="24.75" customHeight="1">
      <c r="A111" s="490"/>
      <c r="B111" s="491"/>
      <c r="C111" s="491"/>
      <c r="D111" s="491"/>
      <c r="E111" s="491"/>
      <c r="F111" s="491"/>
      <c r="G111" s="491"/>
      <c r="H111" s="491"/>
      <c r="I111" s="491"/>
      <c r="J111" s="491"/>
      <c r="K111" s="491"/>
      <c r="L111" s="491"/>
      <c r="M111" s="491"/>
      <c r="N111" s="491"/>
      <c r="O111" s="491"/>
      <c r="P111" s="491"/>
      <c r="Q111" s="491"/>
      <c r="R111" s="491"/>
      <c r="S111" s="491"/>
      <c r="T111" s="491"/>
      <c r="U111" s="491"/>
      <c r="V111" s="491"/>
      <c r="W111" s="491"/>
      <c r="X111" s="491"/>
      <c r="Y111" s="491"/>
      <c r="Z111" s="491"/>
      <c r="AA111" s="491"/>
      <c r="AB111" s="491"/>
      <c r="AC111" s="491"/>
      <c r="AD111" s="492"/>
      <c r="AE111" s="656"/>
      <c r="AF111" s="657"/>
      <c r="AG111" s="1181" t="s">
        <v>108</v>
      </c>
      <c r="AH111" s="1181"/>
      <c r="AI111" s="1181"/>
      <c r="AJ111" s="1181"/>
      <c r="AK111" s="1181"/>
      <c r="AL111" s="1181"/>
      <c r="AM111" s="853">
        <f>SUM(AQ90,AW90)</f>
        <v>5</v>
      </c>
      <c r="AN111" s="672"/>
      <c r="AO111" s="672"/>
      <c r="AP111" s="672"/>
      <c r="AQ111" s="672"/>
      <c r="AR111" s="672"/>
      <c r="AS111" s="672"/>
      <c r="AT111" s="672"/>
      <c r="AU111" s="672"/>
      <c r="AV111" s="672"/>
      <c r="AW111" s="672"/>
      <c r="AX111" s="673"/>
      <c r="AY111" s="617">
        <f>SUM(BC90,BI90)</f>
        <v>9</v>
      </c>
      <c r="AZ111" s="618"/>
      <c r="BA111" s="618"/>
      <c r="BB111" s="618"/>
      <c r="BC111" s="618"/>
      <c r="BD111" s="618"/>
      <c r="BE111" s="618"/>
      <c r="BF111" s="618"/>
      <c r="BG111" s="618"/>
      <c r="BH111" s="618"/>
      <c r="BI111" s="618"/>
      <c r="BJ111" s="619"/>
      <c r="BK111" s="853">
        <f>SUM(BO90,BU90)</f>
        <v>5</v>
      </c>
      <c r="BL111" s="672"/>
      <c r="BM111" s="672"/>
      <c r="BN111" s="672"/>
      <c r="BO111" s="672"/>
      <c r="BP111" s="672"/>
      <c r="BQ111" s="672"/>
      <c r="BR111" s="672"/>
      <c r="BS111" s="672"/>
      <c r="BT111" s="672"/>
      <c r="BU111" s="672"/>
      <c r="BV111" s="673"/>
      <c r="BW111" s="345"/>
      <c r="BX111" s="346"/>
      <c r="BY111" s="346"/>
      <c r="BZ111" s="346"/>
      <c r="CA111" s="346"/>
      <c r="CB111" s="346"/>
      <c r="CC111" s="1517">
        <f>SUM(CG90)</f>
        <v>6</v>
      </c>
      <c r="CD111" s="1518"/>
      <c r="CE111" s="1518"/>
      <c r="CF111" s="1518"/>
      <c r="CG111" s="1518"/>
      <c r="CH111" s="1519"/>
      <c r="CI111" s="7"/>
    </row>
    <row r="112" spans="1:87" ht="22.5" customHeight="1">
      <c r="A112" s="490"/>
      <c r="B112" s="491"/>
      <c r="C112" s="491"/>
      <c r="D112" s="491"/>
      <c r="E112" s="491"/>
      <c r="F112" s="491"/>
      <c r="G112" s="491"/>
      <c r="H112" s="491"/>
      <c r="I112" s="491"/>
      <c r="J112" s="491"/>
      <c r="K112" s="491"/>
      <c r="L112" s="491"/>
      <c r="M112" s="491"/>
      <c r="N112" s="491"/>
      <c r="O112" s="491"/>
      <c r="P112" s="491"/>
      <c r="Q112" s="491"/>
      <c r="R112" s="491"/>
      <c r="S112" s="491"/>
      <c r="T112" s="491"/>
      <c r="U112" s="491"/>
      <c r="V112" s="491"/>
      <c r="W112" s="491"/>
      <c r="X112" s="491"/>
      <c r="Y112" s="491"/>
      <c r="Z112" s="491"/>
      <c r="AA112" s="491"/>
      <c r="AB112" s="491"/>
      <c r="AC112" s="491"/>
      <c r="AD112" s="492"/>
      <c r="AE112" s="656"/>
      <c r="AF112" s="657"/>
      <c r="AG112" s="1181" t="s">
        <v>201</v>
      </c>
      <c r="AH112" s="1181"/>
      <c r="AI112" s="1181"/>
      <c r="AJ112" s="1181"/>
      <c r="AK112" s="1181"/>
      <c r="AL112" s="1181"/>
      <c r="AM112" s="671">
        <v>9</v>
      </c>
      <c r="AN112" s="672"/>
      <c r="AO112" s="672"/>
      <c r="AP112" s="672"/>
      <c r="AQ112" s="672"/>
      <c r="AR112" s="672"/>
      <c r="AS112" s="672"/>
      <c r="AT112" s="672"/>
      <c r="AU112" s="672"/>
      <c r="AV112" s="672"/>
      <c r="AW112" s="672"/>
      <c r="AX112" s="673"/>
      <c r="AY112" s="628">
        <v>10</v>
      </c>
      <c r="AZ112" s="629"/>
      <c r="BA112" s="629"/>
      <c r="BB112" s="629"/>
      <c r="BC112" s="629"/>
      <c r="BD112" s="629"/>
      <c r="BE112" s="629"/>
      <c r="BF112" s="629"/>
      <c r="BG112" s="629"/>
      <c r="BH112" s="629"/>
      <c r="BI112" s="629"/>
      <c r="BJ112" s="630"/>
      <c r="BK112" s="623">
        <v>3</v>
      </c>
      <c r="BL112" s="624"/>
      <c r="BM112" s="624"/>
      <c r="BN112" s="624"/>
      <c r="BO112" s="624"/>
      <c r="BP112" s="624"/>
      <c r="BQ112" s="624"/>
      <c r="BR112" s="624"/>
      <c r="BS112" s="624"/>
      <c r="BT112" s="624"/>
      <c r="BU112" s="624"/>
      <c r="BV112" s="625"/>
      <c r="BW112" s="343"/>
      <c r="BX112" s="344"/>
      <c r="BY112" s="344"/>
      <c r="BZ112" s="344"/>
      <c r="CA112" s="344"/>
      <c r="CB112" s="344"/>
      <c r="CC112" s="1514"/>
      <c r="CD112" s="1515"/>
      <c r="CE112" s="1515"/>
      <c r="CF112" s="1515"/>
      <c r="CG112" s="1515"/>
      <c r="CH112" s="1516"/>
      <c r="CI112" s="7"/>
    </row>
    <row r="113" spans="1:87" ht="24" customHeight="1" thickBot="1">
      <c r="A113" s="675"/>
      <c r="B113" s="676"/>
      <c r="C113" s="676"/>
      <c r="D113" s="676"/>
      <c r="E113" s="676"/>
      <c r="F113" s="676"/>
      <c r="G113" s="676"/>
      <c r="H113" s="676"/>
      <c r="I113" s="676"/>
      <c r="J113" s="676"/>
      <c r="K113" s="676"/>
      <c r="L113" s="676"/>
      <c r="M113" s="676"/>
      <c r="N113" s="676"/>
      <c r="O113" s="676"/>
      <c r="P113" s="676"/>
      <c r="Q113" s="676"/>
      <c r="R113" s="676"/>
      <c r="S113" s="676"/>
      <c r="T113" s="676"/>
      <c r="U113" s="676"/>
      <c r="V113" s="676"/>
      <c r="W113" s="676"/>
      <c r="X113" s="676"/>
      <c r="Y113" s="676"/>
      <c r="Z113" s="676"/>
      <c r="AA113" s="676"/>
      <c r="AB113" s="676"/>
      <c r="AC113" s="676"/>
      <c r="AD113" s="677"/>
      <c r="AE113" s="658"/>
      <c r="AF113" s="659"/>
      <c r="AG113" s="674" t="s">
        <v>202</v>
      </c>
      <c r="AH113" s="674"/>
      <c r="AI113" s="674"/>
      <c r="AJ113" s="674"/>
      <c r="AK113" s="674"/>
      <c r="AL113" s="674"/>
      <c r="AM113" s="1521">
        <f>SUM(AM112:BV112)</f>
        <v>22</v>
      </c>
      <c r="AN113" s="1522"/>
      <c r="AO113" s="1522"/>
      <c r="AP113" s="1522"/>
      <c r="AQ113" s="1522"/>
      <c r="AR113" s="1522"/>
      <c r="AS113" s="1522"/>
      <c r="AT113" s="1522"/>
      <c r="AU113" s="1522"/>
      <c r="AV113" s="1522"/>
      <c r="AW113" s="1522"/>
      <c r="AX113" s="1522"/>
      <c r="AY113" s="1522"/>
      <c r="AZ113" s="1522"/>
      <c r="BA113" s="1522"/>
      <c r="BB113" s="1522"/>
      <c r="BC113" s="1522"/>
      <c r="BD113" s="1522"/>
      <c r="BE113" s="1522"/>
      <c r="BF113" s="1522"/>
      <c r="BG113" s="1522"/>
      <c r="BH113" s="1522"/>
      <c r="BI113" s="1522"/>
      <c r="BJ113" s="1522"/>
      <c r="BK113" s="1522"/>
      <c r="BL113" s="1522"/>
      <c r="BM113" s="1522"/>
      <c r="BN113" s="1522"/>
      <c r="BO113" s="1522"/>
      <c r="BP113" s="1522"/>
      <c r="BQ113" s="1522"/>
      <c r="BR113" s="1522"/>
      <c r="BS113" s="1522"/>
      <c r="BT113" s="1522"/>
      <c r="BU113" s="1522"/>
      <c r="BV113" s="1522"/>
      <c r="BW113" s="1522"/>
      <c r="BX113" s="1522"/>
      <c r="BY113" s="1522"/>
      <c r="BZ113" s="1522"/>
      <c r="CA113" s="1522"/>
      <c r="CB113" s="1522"/>
      <c r="CC113" s="1522"/>
      <c r="CD113" s="1522"/>
      <c r="CE113" s="1522"/>
      <c r="CF113" s="1522"/>
      <c r="CG113" s="1522"/>
      <c r="CH113" s="1523"/>
      <c r="CI113" s="7"/>
    </row>
    <row r="114" spans="2:93" ht="5.25" customHeight="1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7"/>
      <c r="CJ114" s="7"/>
      <c r="CK114" s="7"/>
      <c r="CL114" s="7"/>
      <c r="CM114" s="7"/>
      <c r="CN114" s="7"/>
      <c r="CO114" s="7"/>
    </row>
    <row r="115" spans="2:93" ht="5.25" customHeight="1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7"/>
      <c r="CJ115" s="7"/>
      <c r="CK115" s="7"/>
      <c r="CL115" s="7"/>
      <c r="CM115" s="7"/>
      <c r="CN115" s="7"/>
      <c r="CO115" s="7"/>
    </row>
    <row r="116" spans="2:93" ht="5.25" customHeight="1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7"/>
      <c r="CJ116" s="7"/>
      <c r="CK116" s="7"/>
      <c r="CL116" s="7"/>
      <c r="CM116" s="7"/>
      <c r="CN116" s="7"/>
      <c r="CO116" s="7"/>
    </row>
    <row r="117" spans="2:93" ht="5.25" customHeight="1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7"/>
      <c r="CJ117" s="7"/>
      <c r="CK117" s="7"/>
      <c r="CL117" s="7"/>
      <c r="CM117" s="7"/>
      <c r="CN117" s="7"/>
      <c r="CO117" s="7"/>
    </row>
    <row r="118" spans="1:85" ht="147.75" customHeight="1">
      <c r="A118" s="669"/>
      <c r="B118" s="669"/>
      <c r="C118" s="670"/>
      <c r="D118" s="668"/>
      <c r="E118" s="668"/>
      <c r="F118" s="668"/>
      <c r="G118" s="668"/>
      <c r="H118" s="668"/>
      <c r="I118" s="668"/>
      <c r="J118" s="668"/>
      <c r="K118" s="668"/>
      <c r="L118" s="668"/>
      <c r="M118" s="668"/>
      <c r="N118" s="668"/>
      <c r="O118" s="668"/>
      <c r="P118" s="668"/>
      <c r="Q118" s="668"/>
      <c r="R118" s="668"/>
      <c r="S118" s="668"/>
      <c r="T118" s="668"/>
      <c r="U118" s="668"/>
      <c r="V118" s="668"/>
      <c r="W118" s="668"/>
      <c r="X118" s="668"/>
      <c r="Y118" s="668"/>
      <c r="Z118" s="668"/>
      <c r="AA118" s="668"/>
      <c r="AB118" s="668"/>
      <c r="AC118" s="668"/>
      <c r="AD118" s="668"/>
      <c r="AE118" s="668"/>
      <c r="AF118" s="668"/>
      <c r="AG118" s="668"/>
      <c r="AH118" s="668"/>
      <c r="AI118" s="668"/>
      <c r="AJ118" s="668"/>
      <c r="AK118" s="668"/>
      <c r="AL118" s="668"/>
      <c r="AM118" s="668"/>
      <c r="AN118" s="668"/>
      <c r="AO118" s="668"/>
      <c r="AP118" s="668"/>
      <c r="AQ118" s="668"/>
      <c r="AR118" s="668"/>
      <c r="AS118" s="668"/>
      <c r="AT118" s="668"/>
      <c r="AU118" s="668"/>
      <c r="AV118" s="668"/>
      <c r="AW118" s="668"/>
      <c r="AX118" s="668"/>
      <c r="AY118" s="668"/>
      <c r="AZ118" s="668"/>
      <c r="BA118" s="668"/>
      <c r="BB118" s="668"/>
      <c r="BC118" s="668"/>
      <c r="BD118" s="668"/>
      <c r="BE118" s="668"/>
      <c r="BF118" s="668"/>
      <c r="BG118" s="668"/>
      <c r="BH118" s="668"/>
      <c r="BI118" s="668"/>
      <c r="BJ118" s="668"/>
      <c r="BK118" s="668"/>
      <c r="BL118" s="668"/>
      <c r="BM118" s="668"/>
      <c r="BN118" s="668"/>
      <c r="BO118" s="668"/>
      <c r="BP118" s="668"/>
      <c r="BQ118" s="668"/>
      <c r="BR118" s="668"/>
      <c r="BS118" s="668"/>
      <c r="BT118" s="668"/>
      <c r="BU118" s="668"/>
      <c r="BV118" s="668"/>
      <c r="BW118" s="668"/>
      <c r="BX118" s="668"/>
      <c r="BY118" s="668"/>
      <c r="BZ118" s="668"/>
      <c r="CA118" s="668"/>
      <c r="CB118" s="668"/>
      <c r="CC118" s="668"/>
      <c r="CD118" s="668"/>
      <c r="CE118" s="668"/>
      <c r="CF118" s="668"/>
      <c r="CG118" s="57"/>
    </row>
    <row r="119" spans="1:85" ht="200.25" customHeight="1">
      <c r="A119" s="669"/>
      <c r="B119" s="669"/>
      <c r="C119" s="670"/>
      <c r="D119" s="668"/>
      <c r="E119" s="668"/>
      <c r="F119" s="668"/>
      <c r="G119" s="668"/>
      <c r="H119" s="668"/>
      <c r="I119" s="668"/>
      <c r="J119" s="668"/>
      <c r="K119" s="668"/>
      <c r="L119" s="668"/>
      <c r="M119" s="668"/>
      <c r="N119" s="668"/>
      <c r="O119" s="668"/>
      <c r="P119" s="668"/>
      <c r="Q119" s="668"/>
      <c r="R119" s="668"/>
      <c r="S119" s="668"/>
      <c r="T119" s="668"/>
      <c r="U119" s="668"/>
      <c r="V119" s="668"/>
      <c r="W119" s="668"/>
      <c r="X119" s="668"/>
      <c r="Y119" s="668"/>
      <c r="Z119" s="668"/>
      <c r="AA119" s="668"/>
      <c r="AB119" s="668"/>
      <c r="AC119" s="668"/>
      <c r="AD119" s="668"/>
      <c r="AE119" s="668"/>
      <c r="AF119" s="668"/>
      <c r="AG119" s="668"/>
      <c r="AH119" s="668"/>
      <c r="AI119" s="668"/>
      <c r="AJ119" s="668"/>
      <c r="AK119" s="668"/>
      <c r="AL119" s="668"/>
      <c r="AM119" s="668"/>
      <c r="AN119" s="668"/>
      <c r="AO119" s="668"/>
      <c r="AP119" s="668"/>
      <c r="AQ119" s="668"/>
      <c r="AR119" s="668"/>
      <c r="AS119" s="668"/>
      <c r="AT119" s="668"/>
      <c r="AU119" s="668"/>
      <c r="AV119" s="668"/>
      <c r="AW119" s="668"/>
      <c r="AX119" s="668"/>
      <c r="AY119" s="668"/>
      <c r="AZ119" s="668"/>
      <c r="BA119" s="668"/>
      <c r="BB119" s="668"/>
      <c r="BC119" s="668"/>
      <c r="BD119" s="668"/>
      <c r="BE119" s="668"/>
      <c r="BF119" s="668"/>
      <c r="BG119" s="668"/>
      <c r="BH119" s="668"/>
      <c r="BI119" s="668"/>
      <c r="BJ119" s="668"/>
      <c r="BK119" s="668"/>
      <c r="BL119" s="668"/>
      <c r="BM119" s="668"/>
      <c r="BN119" s="668"/>
      <c r="BO119" s="668"/>
      <c r="BP119" s="668"/>
      <c r="BQ119" s="668"/>
      <c r="BR119" s="668"/>
      <c r="BS119" s="668"/>
      <c r="BT119" s="668"/>
      <c r="BU119" s="668"/>
      <c r="BV119" s="668"/>
      <c r="BW119" s="668"/>
      <c r="BX119" s="668"/>
      <c r="BY119" s="668"/>
      <c r="BZ119" s="668"/>
      <c r="CA119" s="668"/>
      <c r="CB119" s="668"/>
      <c r="CC119" s="668"/>
      <c r="CD119" s="668"/>
      <c r="CE119" s="668"/>
      <c r="CF119" s="668"/>
      <c r="CG119" s="57"/>
    </row>
    <row r="120" spans="1:85" ht="222" customHeight="1">
      <c r="A120" s="667"/>
      <c r="B120" s="667"/>
      <c r="C120" s="670"/>
      <c r="D120" s="668"/>
      <c r="E120" s="668"/>
      <c r="F120" s="668"/>
      <c r="G120" s="668"/>
      <c r="H120" s="668"/>
      <c r="I120" s="668"/>
      <c r="J120" s="668"/>
      <c r="K120" s="668"/>
      <c r="L120" s="668"/>
      <c r="M120" s="668"/>
      <c r="N120" s="668"/>
      <c r="O120" s="668"/>
      <c r="P120" s="668"/>
      <c r="Q120" s="668"/>
      <c r="R120" s="668"/>
      <c r="S120" s="668"/>
      <c r="T120" s="668"/>
      <c r="U120" s="668"/>
      <c r="V120" s="668"/>
      <c r="W120" s="668"/>
      <c r="X120" s="668"/>
      <c r="Y120" s="668"/>
      <c r="Z120" s="668"/>
      <c r="AA120" s="668"/>
      <c r="AB120" s="668"/>
      <c r="AC120" s="668"/>
      <c r="AD120" s="668"/>
      <c r="AE120" s="668"/>
      <c r="AF120" s="668"/>
      <c r="AG120" s="668"/>
      <c r="AH120" s="668"/>
      <c r="AI120" s="668"/>
      <c r="AJ120" s="668"/>
      <c r="AK120" s="668"/>
      <c r="AL120" s="668"/>
      <c r="AM120" s="668"/>
      <c r="AN120" s="668"/>
      <c r="AO120" s="668"/>
      <c r="AP120" s="668"/>
      <c r="AQ120" s="668"/>
      <c r="AR120" s="668"/>
      <c r="AS120" s="668"/>
      <c r="AT120" s="668"/>
      <c r="AU120" s="668"/>
      <c r="AV120" s="668"/>
      <c r="AW120" s="668"/>
      <c r="AX120" s="668"/>
      <c r="AY120" s="668"/>
      <c r="AZ120" s="668"/>
      <c r="BA120" s="668"/>
      <c r="BB120" s="668"/>
      <c r="BC120" s="668"/>
      <c r="BD120" s="668"/>
      <c r="BE120" s="668"/>
      <c r="BF120" s="668"/>
      <c r="BG120" s="668"/>
      <c r="BH120" s="668"/>
      <c r="BI120" s="668"/>
      <c r="BJ120" s="668"/>
      <c r="BK120" s="668"/>
      <c r="BL120" s="668"/>
      <c r="BM120" s="668"/>
      <c r="BN120" s="668"/>
      <c r="BO120" s="668"/>
      <c r="BP120" s="668"/>
      <c r="BQ120" s="668"/>
      <c r="BR120" s="668"/>
      <c r="BS120" s="668"/>
      <c r="BT120" s="668"/>
      <c r="BU120" s="668"/>
      <c r="BV120" s="668"/>
      <c r="BW120" s="668"/>
      <c r="BX120" s="668"/>
      <c r="BY120" s="668"/>
      <c r="BZ120" s="668"/>
      <c r="CA120" s="668"/>
      <c r="CB120" s="668"/>
      <c r="CC120" s="668"/>
      <c r="CD120" s="668"/>
      <c r="CE120" s="57"/>
      <c r="CF120" s="55"/>
      <c r="CG120" s="55"/>
    </row>
    <row r="121" spans="1:85" ht="213" customHeight="1">
      <c r="A121" s="667"/>
      <c r="B121" s="667"/>
      <c r="C121" s="668"/>
      <c r="D121" s="668"/>
      <c r="E121" s="668"/>
      <c r="F121" s="668"/>
      <c r="G121" s="668"/>
      <c r="H121" s="668"/>
      <c r="I121" s="668"/>
      <c r="J121" s="668"/>
      <c r="K121" s="668"/>
      <c r="L121" s="668"/>
      <c r="M121" s="668"/>
      <c r="N121" s="668"/>
      <c r="O121" s="668"/>
      <c r="P121" s="668"/>
      <c r="Q121" s="668"/>
      <c r="R121" s="668"/>
      <c r="S121" s="668"/>
      <c r="T121" s="668"/>
      <c r="U121" s="668"/>
      <c r="V121" s="668"/>
      <c r="W121" s="668"/>
      <c r="X121" s="668"/>
      <c r="Y121" s="668"/>
      <c r="Z121" s="668"/>
      <c r="AA121" s="668"/>
      <c r="AB121" s="668"/>
      <c r="AC121" s="668"/>
      <c r="AD121" s="668"/>
      <c r="AE121" s="668"/>
      <c r="AF121" s="668"/>
      <c r="AG121" s="668"/>
      <c r="AH121" s="668"/>
      <c r="AI121" s="668"/>
      <c r="AJ121" s="668"/>
      <c r="AK121" s="668"/>
      <c r="AL121" s="668"/>
      <c r="AM121" s="668"/>
      <c r="AN121" s="668"/>
      <c r="AO121" s="668"/>
      <c r="AP121" s="668"/>
      <c r="AQ121" s="668"/>
      <c r="AR121" s="668"/>
      <c r="AS121" s="668"/>
      <c r="AT121" s="668"/>
      <c r="AU121" s="668"/>
      <c r="AV121" s="668"/>
      <c r="AW121" s="668"/>
      <c r="AX121" s="668"/>
      <c r="AY121" s="668"/>
      <c r="AZ121" s="668"/>
      <c r="BA121" s="668"/>
      <c r="BB121" s="668"/>
      <c r="BC121" s="668"/>
      <c r="BD121" s="668"/>
      <c r="BE121" s="668"/>
      <c r="BF121" s="668"/>
      <c r="BG121" s="668"/>
      <c r="BH121" s="668"/>
      <c r="BI121" s="668"/>
      <c r="BJ121" s="668"/>
      <c r="BK121" s="668"/>
      <c r="BL121" s="668"/>
      <c r="BM121" s="668"/>
      <c r="BN121" s="668"/>
      <c r="BO121" s="668"/>
      <c r="BP121" s="668"/>
      <c r="BQ121" s="668"/>
      <c r="BR121" s="668"/>
      <c r="BS121" s="668"/>
      <c r="BT121" s="668"/>
      <c r="BU121" s="668"/>
      <c r="BV121" s="668"/>
      <c r="BW121" s="668"/>
      <c r="BX121" s="668"/>
      <c r="BY121" s="668"/>
      <c r="BZ121" s="668"/>
      <c r="CA121" s="668"/>
      <c r="CB121" s="668"/>
      <c r="CC121" s="668"/>
      <c r="CD121" s="668"/>
      <c r="CE121" s="57"/>
      <c r="CF121" s="55"/>
      <c r="CG121" s="55"/>
    </row>
    <row r="122" ht="43.5" customHeight="1"/>
    <row r="123" ht="43.5" customHeight="1"/>
    <row r="124" ht="43.5" customHeight="1"/>
    <row r="125" ht="43.5" customHeight="1"/>
    <row r="126" ht="43.5" customHeight="1"/>
    <row r="127" ht="43.5" customHeight="1"/>
    <row r="128" ht="43.5" customHeight="1"/>
    <row r="129" ht="43.5" customHeight="1"/>
    <row r="130" ht="43.5" customHeight="1"/>
    <row r="131" ht="43.5" customHeight="1"/>
    <row r="132" ht="43.5" customHeight="1"/>
    <row r="133" ht="43.5" customHeight="1"/>
    <row r="134" ht="43.5" customHeight="1"/>
    <row r="135" ht="43.5" customHeight="1"/>
    <row r="136" ht="43.5" customHeight="1"/>
    <row r="137" ht="43.5" customHeight="1"/>
    <row r="138" ht="43.5" customHeight="1"/>
    <row r="139" ht="43.5" customHeight="1"/>
    <row r="140" ht="43.5" customHeight="1"/>
    <row r="141" ht="43.5" customHeight="1"/>
    <row r="142" ht="43.5" customHeight="1"/>
    <row r="143" ht="43.5" customHeight="1"/>
    <row r="144" ht="43.5" customHeight="1"/>
    <row r="145" ht="43.5" customHeight="1"/>
    <row r="146" ht="43.5" customHeight="1"/>
    <row r="147" ht="43.5" customHeight="1"/>
    <row r="148" ht="43.5" customHeight="1"/>
    <row r="149" ht="43.5" customHeight="1"/>
    <row r="150" ht="43.5" customHeight="1"/>
    <row r="151" ht="43.5" customHeight="1"/>
    <row r="152" ht="43.5" customHeight="1"/>
    <row r="153" ht="43.5" customHeight="1"/>
    <row r="154" ht="43.5" customHeight="1"/>
    <row r="155" ht="43.5" customHeight="1"/>
  </sheetData>
  <sheetProtection/>
  <mergeCells count="2374">
    <mergeCell ref="BI88:BJ88"/>
    <mergeCell ref="BW88:BX88"/>
    <mergeCell ref="AU88:AV88"/>
    <mergeCell ref="AW88:AX88"/>
    <mergeCell ref="BQ88:BR88"/>
    <mergeCell ref="BU88:BV88"/>
    <mergeCell ref="CC88:CD88"/>
    <mergeCell ref="AY88:AZ88"/>
    <mergeCell ref="BA88:BB88"/>
    <mergeCell ref="BC88:BD88"/>
    <mergeCell ref="BE88:BF88"/>
    <mergeCell ref="BG88:BH88"/>
    <mergeCell ref="A88:B88"/>
    <mergeCell ref="C88:M88"/>
    <mergeCell ref="Y88:Z88"/>
    <mergeCell ref="AA88:AB88"/>
    <mergeCell ref="AC88:AD88"/>
    <mergeCell ref="AG88:AH88"/>
    <mergeCell ref="CC112:CH112"/>
    <mergeCell ref="AM29:CH29"/>
    <mergeCell ref="AM113:CH113"/>
    <mergeCell ref="CC105:CH105"/>
    <mergeCell ref="CC106:CH106"/>
    <mergeCell ref="CC107:CH107"/>
    <mergeCell ref="CC108:CH108"/>
    <mergeCell ref="CC109:CH109"/>
    <mergeCell ref="CC110:CH110"/>
    <mergeCell ref="CC102:CH102"/>
    <mergeCell ref="CC103:CH103"/>
    <mergeCell ref="CC104:CH104"/>
    <mergeCell ref="CC111:CH111"/>
    <mergeCell ref="CC98:CH98"/>
    <mergeCell ref="CC99:CH99"/>
    <mergeCell ref="CC100:CH100"/>
    <mergeCell ref="CC101:CH101"/>
    <mergeCell ref="CC94:CD94"/>
    <mergeCell ref="CE94:CF94"/>
    <mergeCell ref="CG94:CH94"/>
    <mergeCell ref="CC95:CH95"/>
    <mergeCell ref="CC96:CH96"/>
    <mergeCell ref="CC97:CD97"/>
    <mergeCell ref="CE97:CF97"/>
    <mergeCell ref="CG97:CH97"/>
    <mergeCell ref="CC91:CH91"/>
    <mergeCell ref="CC92:CD92"/>
    <mergeCell ref="CE92:CF92"/>
    <mergeCell ref="CG92:CH92"/>
    <mergeCell ref="CC93:CD93"/>
    <mergeCell ref="CE93:CF93"/>
    <mergeCell ref="CG93:CH93"/>
    <mergeCell ref="CC89:CD89"/>
    <mergeCell ref="CE89:CF89"/>
    <mergeCell ref="CG89:CH89"/>
    <mergeCell ref="CE88:CF88"/>
    <mergeCell ref="CG88:CH88"/>
    <mergeCell ref="CC90:CD90"/>
    <mergeCell ref="CE90:CF90"/>
    <mergeCell ref="CG90:CH90"/>
    <mergeCell ref="CE85:CF85"/>
    <mergeCell ref="CG85:CH85"/>
    <mergeCell ref="CC86:CD86"/>
    <mergeCell ref="CE86:CF86"/>
    <mergeCell ref="CG86:CH86"/>
    <mergeCell ref="CC87:CD87"/>
    <mergeCell ref="CE87:CF87"/>
    <mergeCell ref="CG87:CH87"/>
    <mergeCell ref="CC83:CD83"/>
    <mergeCell ref="CE83:CF83"/>
    <mergeCell ref="CG83:CH83"/>
    <mergeCell ref="CC84:CD84"/>
    <mergeCell ref="CE84:CF84"/>
    <mergeCell ref="CG84:CH84"/>
    <mergeCell ref="CC81:CD81"/>
    <mergeCell ref="CE81:CF81"/>
    <mergeCell ref="CG81:CH81"/>
    <mergeCell ref="CC82:CD82"/>
    <mergeCell ref="CE82:CF82"/>
    <mergeCell ref="CG82:CH82"/>
    <mergeCell ref="CC78:CD78"/>
    <mergeCell ref="CE78:CF78"/>
    <mergeCell ref="CG78:CH78"/>
    <mergeCell ref="CC79:CD79"/>
    <mergeCell ref="CG79:CH79"/>
    <mergeCell ref="CC80:CD80"/>
    <mergeCell ref="CE80:CF80"/>
    <mergeCell ref="CG80:CH80"/>
    <mergeCell ref="CC76:CD76"/>
    <mergeCell ref="CE76:CF76"/>
    <mergeCell ref="CG76:CH76"/>
    <mergeCell ref="CC77:CD77"/>
    <mergeCell ref="CE77:CF77"/>
    <mergeCell ref="CG77:CH77"/>
    <mergeCell ref="CC74:CD74"/>
    <mergeCell ref="CE74:CF74"/>
    <mergeCell ref="CG74:CH74"/>
    <mergeCell ref="CC75:CD75"/>
    <mergeCell ref="CE75:CF75"/>
    <mergeCell ref="CG75:CH75"/>
    <mergeCell ref="CC72:CD72"/>
    <mergeCell ref="CE72:CF72"/>
    <mergeCell ref="CG72:CH72"/>
    <mergeCell ref="CC73:CD73"/>
    <mergeCell ref="CE73:CF73"/>
    <mergeCell ref="CG73:CH73"/>
    <mergeCell ref="CC69:CD69"/>
    <mergeCell ref="CE69:CF69"/>
    <mergeCell ref="CC70:CD70"/>
    <mergeCell ref="CE70:CF70"/>
    <mergeCell ref="CG70:CH70"/>
    <mergeCell ref="CC71:CD71"/>
    <mergeCell ref="CE71:CF71"/>
    <mergeCell ref="CG71:CH71"/>
    <mergeCell ref="CC67:CD67"/>
    <mergeCell ref="CE67:CF67"/>
    <mergeCell ref="CG67:CH67"/>
    <mergeCell ref="CC68:CD68"/>
    <mergeCell ref="CE68:CF68"/>
    <mergeCell ref="CG68:CH68"/>
    <mergeCell ref="CC65:CD65"/>
    <mergeCell ref="CE65:CF65"/>
    <mergeCell ref="CG65:CH65"/>
    <mergeCell ref="CC66:CD66"/>
    <mergeCell ref="CE66:CF66"/>
    <mergeCell ref="CG66:CH66"/>
    <mergeCell ref="CC63:CD63"/>
    <mergeCell ref="CE63:CF63"/>
    <mergeCell ref="CG63:CH63"/>
    <mergeCell ref="CC64:CD64"/>
    <mergeCell ref="CE64:CF64"/>
    <mergeCell ref="CG64:CH64"/>
    <mergeCell ref="CC61:CD61"/>
    <mergeCell ref="CE61:CF61"/>
    <mergeCell ref="CG61:CH61"/>
    <mergeCell ref="CC62:CD62"/>
    <mergeCell ref="CE62:CF62"/>
    <mergeCell ref="CG62:CH62"/>
    <mergeCell ref="CG58:CH58"/>
    <mergeCell ref="CC59:CD59"/>
    <mergeCell ref="CE59:CF59"/>
    <mergeCell ref="CG59:CH59"/>
    <mergeCell ref="CC60:CD60"/>
    <mergeCell ref="CE60:CF60"/>
    <mergeCell ref="CG60:CH60"/>
    <mergeCell ref="CG57:CH57"/>
    <mergeCell ref="CE55:CF55"/>
    <mergeCell ref="CG55:CH55"/>
    <mergeCell ref="CC56:CD56"/>
    <mergeCell ref="CE56:CF56"/>
    <mergeCell ref="CG56:CH56"/>
    <mergeCell ref="CC55:CD55"/>
    <mergeCell ref="CG53:CH53"/>
    <mergeCell ref="CC54:CD54"/>
    <mergeCell ref="CE54:CF54"/>
    <mergeCell ref="CG54:CH54"/>
    <mergeCell ref="CE53:CF53"/>
    <mergeCell ref="CC52:CD52"/>
    <mergeCell ref="CG51:CH51"/>
    <mergeCell ref="CE52:CF52"/>
    <mergeCell ref="CG52:CH52"/>
    <mergeCell ref="CE51:CF51"/>
    <mergeCell ref="CE42:CF42"/>
    <mergeCell ref="CC42:CD42"/>
    <mergeCell ref="CG49:CH49"/>
    <mergeCell ref="CC50:CD50"/>
    <mergeCell ref="CE50:CF50"/>
    <mergeCell ref="CG50:CH50"/>
    <mergeCell ref="CC49:CD49"/>
    <mergeCell ref="CE40:CF40"/>
    <mergeCell ref="CC41:CD41"/>
    <mergeCell ref="CE41:CF41"/>
    <mergeCell ref="CG48:CH48"/>
    <mergeCell ref="CC48:CD48"/>
    <mergeCell ref="CE35:CF35"/>
    <mergeCell ref="CC36:CD36"/>
    <mergeCell ref="CE36:CF36"/>
    <mergeCell ref="CG36:CH36"/>
    <mergeCell ref="CG38:CH38"/>
    <mergeCell ref="CE37:CF37"/>
    <mergeCell ref="CE38:CF38"/>
    <mergeCell ref="CG37:CH37"/>
    <mergeCell ref="N82:O82"/>
    <mergeCell ref="N83:O83"/>
    <mergeCell ref="P85:Q85"/>
    <mergeCell ref="P82:Q82"/>
    <mergeCell ref="N84:O84"/>
    <mergeCell ref="CG33:CH33"/>
    <mergeCell ref="CC33:CD33"/>
    <mergeCell ref="CE33:CF33"/>
    <mergeCell ref="CC37:CD37"/>
    <mergeCell ref="CC35:CD35"/>
    <mergeCell ref="R79:S79"/>
    <mergeCell ref="R80:S80"/>
    <mergeCell ref="AC56:AD56"/>
    <mergeCell ref="CC51:CD51"/>
    <mergeCell ref="CC53:CD53"/>
    <mergeCell ref="CE48:CF48"/>
    <mergeCell ref="CC57:CD57"/>
    <mergeCell ref="CE57:CF57"/>
    <mergeCell ref="CC58:CD58"/>
    <mergeCell ref="CE58:CF58"/>
    <mergeCell ref="BG73:BH73"/>
    <mergeCell ref="BO73:BP73"/>
    <mergeCell ref="B1:CE1"/>
    <mergeCell ref="BU56:BV56"/>
    <mergeCell ref="AA56:AB56"/>
    <mergeCell ref="A3:CH3"/>
    <mergeCell ref="BG45:BH45"/>
    <mergeCell ref="AM45:AN45"/>
    <mergeCell ref="CE49:CF49"/>
    <mergeCell ref="AU45:AV45"/>
    <mergeCell ref="BU61:BV61"/>
    <mergeCell ref="BQ79:BR79"/>
    <mergeCell ref="BS79:BT79"/>
    <mergeCell ref="BS78:BT78"/>
    <mergeCell ref="BU78:BV78"/>
    <mergeCell ref="BQ76:BR76"/>
    <mergeCell ref="BQ75:BR75"/>
    <mergeCell ref="BQ74:BR74"/>
    <mergeCell ref="BS76:BT76"/>
    <mergeCell ref="BU75:BV75"/>
    <mergeCell ref="BC45:BD45"/>
    <mergeCell ref="BC46:BD46"/>
    <mergeCell ref="BA46:BB46"/>
    <mergeCell ref="BA45:BB45"/>
    <mergeCell ref="AY46:AZ46"/>
    <mergeCell ref="BG59:BH59"/>
    <mergeCell ref="BC57:BD57"/>
    <mergeCell ref="BG50:BH50"/>
    <mergeCell ref="AY53:AZ53"/>
    <mergeCell ref="AY54:AZ54"/>
    <mergeCell ref="AQ45:AR45"/>
    <mergeCell ref="Y46:Z46"/>
    <mergeCell ref="AC46:AD46"/>
    <mergeCell ref="AE46:AF46"/>
    <mergeCell ref="AW46:AX46"/>
    <mergeCell ref="AU46:AV46"/>
    <mergeCell ref="AM46:AN46"/>
    <mergeCell ref="AO46:AP46"/>
    <mergeCell ref="AS46:AT46"/>
    <mergeCell ref="AW45:AX45"/>
    <mergeCell ref="AW40:AX40"/>
    <mergeCell ref="AU41:AV41"/>
    <mergeCell ref="A46:B46"/>
    <mergeCell ref="C46:M46"/>
    <mergeCell ref="R46:S46"/>
    <mergeCell ref="R45:S45"/>
    <mergeCell ref="A45:B45"/>
    <mergeCell ref="C45:M45"/>
    <mergeCell ref="N45:O45"/>
    <mergeCell ref="W46:X46"/>
    <mergeCell ref="AQ44:AR44"/>
    <mergeCell ref="AI43:AJ43"/>
    <mergeCell ref="AK43:AL43"/>
    <mergeCell ref="AS44:AT44"/>
    <mergeCell ref="BK84:BL84"/>
    <mergeCell ref="AM40:AN40"/>
    <mergeCell ref="BA41:BB41"/>
    <mergeCell ref="BE41:BF41"/>
    <mergeCell ref="BC41:BD41"/>
    <mergeCell ref="AO40:AP40"/>
    <mergeCell ref="U86:V86"/>
    <mergeCell ref="U87:V87"/>
    <mergeCell ref="U88:V88"/>
    <mergeCell ref="U89:V89"/>
    <mergeCell ref="U90:V90"/>
    <mergeCell ref="W41:X41"/>
    <mergeCell ref="U79:V79"/>
    <mergeCell ref="U80:V80"/>
    <mergeCell ref="U81:V81"/>
    <mergeCell ref="U82:V82"/>
    <mergeCell ref="U84:V84"/>
    <mergeCell ref="BU74:BV74"/>
    <mergeCell ref="BU69:BV69"/>
    <mergeCell ref="U69:V69"/>
    <mergeCell ref="U70:V70"/>
    <mergeCell ref="U71:V71"/>
    <mergeCell ref="U76:V76"/>
    <mergeCell ref="BS69:BT69"/>
    <mergeCell ref="BI69:BJ69"/>
    <mergeCell ref="BC78:BD78"/>
    <mergeCell ref="BM78:BN78"/>
    <mergeCell ref="BQ78:BR78"/>
    <mergeCell ref="BO78:BP78"/>
    <mergeCell ref="BS74:BT74"/>
    <mergeCell ref="U77:V77"/>
    <mergeCell ref="U78:V78"/>
    <mergeCell ref="BI78:BJ78"/>
    <mergeCell ref="AY78:AZ78"/>
    <mergeCell ref="BA78:BB78"/>
    <mergeCell ref="BK75:BL75"/>
    <mergeCell ref="BI58:BJ58"/>
    <mergeCell ref="BK58:BL58"/>
    <mergeCell ref="BC59:BD59"/>
    <mergeCell ref="BO61:BP61"/>
    <mergeCell ref="BG58:BH58"/>
    <mergeCell ref="BE58:BF58"/>
    <mergeCell ref="BE60:BF60"/>
    <mergeCell ref="BO55:BP55"/>
    <mergeCell ref="BS54:BT54"/>
    <mergeCell ref="BQ56:BR56"/>
    <mergeCell ref="BM57:BN57"/>
    <mergeCell ref="BK60:BL60"/>
    <mergeCell ref="BK57:BL57"/>
    <mergeCell ref="BM60:BN60"/>
    <mergeCell ref="U55:V55"/>
    <mergeCell ref="U58:V58"/>
    <mergeCell ref="U59:V59"/>
    <mergeCell ref="U60:V60"/>
    <mergeCell ref="U61:V61"/>
    <mergeCell ref="U62:V62"/>
    <mergeCell ref="BK53:BL53"/>
    <mergeCell ref="BM53:BN53"/>
    <mergeCell ref="BI65:BJ65"/>
    <mergeCell ref="BS50:BT50"/>
    <mergeCell ref="BQ57:BR57"/>
    <mergeCell ref="BQ60:BR60"/>
    <mergeCell ref="BS60:BT60"/>
    <mergeCell ref="BI55:BJ55"/>
    <mergeCell ref="BQ62:BR62"/>
    <mergeCell ref="BK56:BL56"/>
    <mergeCell ref="BI50:BJ50"/>
    <mergeCell ref="BE54:BF54"/>
    <mergeCell ref="BE53:BF53"/>
    <mergeCell ref="BI52:BJ52"/>
    <mergeCell ref="BG49:BH49"/>
    <mergeCell ref="BI47:BJ47"/>
    <mergeCell ref="BE51:BF51"/>
    <mergeCell ref="BC72:BD72"/>
    <mergeCell ref="BI53:BJ53"/>
    <mergeCell ref="BK63:BL63"/>
    <mergeCell ref="BI44:BJ44"/>
    <mergeCell ref="BI49:BJ49"/>
    <mergeCell ref="BI45:BJ45"/>
    <mergeCell ref="BI56:BJ56"/>
    <mergeCell ref="BK61:BL61"/>
    <mergeCell ref="BI59:BJ59"/>
    <mergeCell ref="BI62:BJ62"/>
    <mergeCell ref="BE72:BF72"/>
    <mergeCell ref="BI54:BJ54"/>
    <mergeCell ref="BC63:BD63"/>
    <mergeCell ref="BC64:BD64"/>
    <mergeCell ref="BC81:BD81"/>
    <mergeCell ref="BE69:BF69"/>
    <mergeCell ref="BC65:BD65"/>
    <mergeCell ref="BC80:BD80"/>
    <mergeCell ref="BE71:BF71"/>
    <mergeCell ref="BC69:BD69"/>
    <mergeCell ref="BA71:BB71"/>
    <mergeCell ref="BA69:BB69"/>
    <mergeCell ref="BA68:BB68"/>
    <mergeCell ref="BA63:BB63"/>
    <mergeCell ref="BA70:BB70"/>
    <mergeCell ref="BA65:BB65"/>
    <mergeCell ref="BA67:BB67"/>
    <mergeCell ref="BK83:BL83"/>
    <mergeCell ref="BE78:BF78"/>
    <mergeCell ref="BG78:BH78"/>
    <mergeCell ref="BK78:BL78"/>
    <mergeCell ref="BI83:BJ83"/>
    <mergeCell ref="BG80:BH80"/>
    <mergeCell ref="BG83:BH83"/>
    <mergeCell ref="BE80:BF80"/>
    <mergeCell ref="BI81:BJ81"/>
    <mergeCell ref="BE81:BF81"/>
    <mergeCell ref="BK80:BL80"/>
    <mergeCell ref="BI70:BJ70"/>
    <mergeCell ref="BK67:BL67"/>
    <mergeCell ref="BG71:BH71"/>
    <mergeCell ref="BE70:BF70"/>
    <mergeCell ref="BI73:BJ73"/>
    <mergeCell ref="BE75:BF75"/>
    <mergeCell ref="BG69:BH69"/>
    <mergeCell ref="BG70:BH70"/>
    <mergeCell ref="BI75:BJ75"/>
    <mergeCell ref="BO83:BP83"/>
    <mergeCell ref="BS83:BT83"/>
    <mergeCell ref="BQ83:BR83"/>
    <mergeCell ref="BQ81:BR81"/>
    <mergeCell ref="BS84:BT84"/>
    <mergeCell ref="BU84:BV84"/>
    <mergeCell ref="BU81:BV81"/>
    <mergeCell ref="BU83:BV83"/>
    <mergeCell ref="BQ84:BR84"/>
    <mergeCell ref="BO84:BP84"/>
    <mergeCell ref="BU86:BV86"/>
    <mergeCell ref="BK86:BL86"/>
    <mergeCell ref="BM86:BN86"/>
    <mergeCell ref="BO86:BP86"/>
    <mergeCell ref="BQ86:BR86"/>
    <mergeCell ref="BS86:BT86"/>
    <mergeCell ref="C86:M86"/>
    <mergeCell ref="BM84:BN84"/>
    <mergeCell ref="BI84:BJ84"/>
    <mergeCell ref="AS86:AT86"/>
    <mergeCell ref="AA86:AB86"/>
    <mergeCell ref="AG85:AH85"/>
    <mergeCell ref="AE85:AF85"/>
    <mergeCell ref="Y86:Z86"/>
    <mergeCell ref="AQ84:AR84"/>
    <mergeCell ref="AW84:AX84"/>
    <mergeCell ref="BG89:BH89"/>
    <mergeCell ref="P87:Q87"/>
    <mergeCell ref="BO87:BP87"/>
    <mergeCell ref="AC89:AD89"/>
    <mergeCell ref="AA89:AB89"/>
    <mergeCell ref="BI89:BJ89"/>
    <mergeCell ref="AU89:AV89"/>
    <mergeCell ref="AY89:AZ89"/>
    <mergeCell ref="AI88:AJ88"/>
    <mergeCell ref="AK88:AL88"/>
    <mergeCell ref="BO90:BP90"/>
    <mergeCell ref="BQ90:BR90"/>
    <mergeCell ref="AC90:AD91"/>
    <mergeCell ref="BI92:BJ92"/>
    <mergeCell ref="AW92:AX92"/>
    <mergeCell ref="AY92:AZ92"/>
    <mergeCell ref="AY91:BJ91"/>
    <mergeCell ref="AY90:AZ90"/>
    <mergeCell ref="BC90:BD90"/>
    <mergeCell ref="AU90:AV90"/>
    <mergeCell ref="N97:O97"/>
    <mergeCell ref="AA98:AB98"/>
    <mergeCell ref="AA99:AB99"/>
    <mergeCell ref="Y97:Z97"/>
    <mergeCell ref="R100:S100"/>
    <mergeCell ref="P97:Q97"/>
    <mergeCell ref="R97:S97"/>
    <mergeCell ref="U97:V97"/>
    <mergeCell ref="P100:Q100"/>
    <mergeCell ref="BE92:BF92"/>
    <mergeCell ref="BG92:BH92"/>
    <mergeCell ref="N91:V91"/>
    <mergeCell ref="AM91:AX91"/>
    <mergeCell ref="W100:X100"/>
    <mergeCell ref="N92:O92"/>
    <mergeCell ref="W97:X97"/>
    <mergeCell ref="AA100:AB100"/>
    <mergeCell ref="P92:Q92"/>
    <mergeCell ref="N100:O100"/>
    <mergeCell ref="W90:X91"/>
    <mergeCell ref="Y90:Z91"/>
    <mergeCell ref="AA90:AB91"/>
    <mergeCell ref="AK97:AL97"/>
    <mergeCell ref="AK89:AL89"/>
    <mergeCell ref="AC92:AD92"/>
    <mergeCell ref="AG96:AH96"/>
    <mergeCell ref="AI95:AJ95"/>
    <mergeCell ref="AE89:AF89"/>
    <mergeCell ref="AI92:AJ92"/>
    <mergeCell ref="AI90:AJ91"/>
    <mergeCell ref="AG90:AH91"/>
    <mergeCell ref="AK92:AL92"/>
    <mergeCell ref="Y80:Z80"/>
    <mergeCell ref="AO83:AP83"/>
    <mergeCell ref="AU81:AV81"/>
    <mergeCell ref="AS80:AT80"/>
    <mergeCell ref="AK81:AL81"/>
    <mergeCell ref="AI81:AJ81"/>
    <mergeCell ref="AG81:AH81"/>
    <mergeCell ref="AE80:AF80"/>
    <mergeCell ref="AA78:AB78"/>
    <mergeCell ref="AA79:AB79"/>
    <mergeCell ref="BA83:BB83"/>
    <mergeCell ref="BA81:BB81"/>
    <mergeCell ref="AY80:AZ80"/>
    <mergeCell ref="AU80:AV80"/>
    <mergeCell ref="AY81:AZ81"/>
    <mergeCell ref="AA81:AB81"/>
    <mergeCell ref="AA82:AB82"/>
    <mergeCell ref="Y81:Z81"/>
    <mergeCell ref="Y89:Z89"/>
    <mergeCell ref="AQ81:AR81"/>
    <mergeCell ref="AS81:AT81"/>
    <mergeCell ref="AM88:AN88"/>
    <mergeCell ref="AO88:AP88"/>
    <mergeCell ref="AQ88:AR88"/>
    <mergeCell ref="AS88:AT88"/>
    <mergeCell ref="Y87:Z87"/>
    <mergeCell ref="C84:M84"/>
    <mergeCell ref="Y85:Z85"/>
    <mergeCell ref="A83:B83"/>
    <mergeCell ref="A82:B82"/>
    <mergeCell ref="AC83:AD83"/>
    <mergeCell ref="A84:B84"/>
    <mergeCell ref="AA84:AB84"/>
    <mergeCell ref="AC85:AD85"/>
    <mergeCell ref="AC84:AD84"/>
    <mergeCell ref="AG82:AH82"/>
    <mergeCell ref="AC82:AD82"/>
    <mergeCell ref="C82:M82"/>
    <mergeCell ref="C83:M83"/>
    <mergeCell ref="AG83:AH83"/>
    <mergeCell ref="AA83:AB83"/>
    <mergeCell ref="R82:S82"/>
    <mergeCell ref="R83:S83"/>
    <mergeCell ref="U83:V83"/>
    <mergeCell ref="P83:Q83"/>
    <mergeCell ref="Y78:Z78"/>
    <mergeCell ref="AE79:AF79"/>
    <mergeCell ref="AG79:AH79"/>
    <mergeCell ref="W80:X80"/>
    <mergeCell ref="AC79:AD79"/>
    <mergeCell ref="AC80:AD80"/>
    <mergeCell ref="AE78:AF78"/>
    <mergeCell ref="AA80:AB80"/>
    <mergeCell ref="Y79:Z79"/>
    <mergeCell ref="W79:X79"/>
    <mergeCell ref="A97:B97"/>
    <mergeCell ref="C97:M97"/>
    <mergeCell ref="A86:B86"/>
    <mergeCell ref="A87:B87"/>
    <mergeCell ref="A85:B85"/>
    <mergeCell ref="C85:M85"/>
    <mergeCell ref="A89:B89"/>
    <mergeCell ref="A90:M91"/>
    <mergeCell ref="C87:M87"/>
    <mergeCell ref="C89:M89"/>
    <mergeCell ref="R69:S69"/>
    <mergeCell ref="R70:S70"/>
    <mergeCell ref="W70:X70"/>
    <mergeCell ref="W54:X54"/>
    <mergeCell ref="W58:X58"/>
    <mergeCell ref="W60:X60"/>
    <mergeCell ref="W59:X59"/>
    <mergeCell ref="W63:X63"/>
    <mergeCell ref="W64:X64"/>
    <mergeCell ref="W57:X57"/>
    <mergeCell ref="P50:Q50"/>
    <mergeCell ref="P49:Q49"/>
    <mergeCell ref="P51:Q51"/>
    <mergeCell ref="R54:S54"/>
    <mergeCell ref="P46:Q46"/>
    <mergeCell ref="R62:S62"/>
    <mergeCell ref="R52:S52"/>
    <mergeCell ref="R42:S42"/>
    <mergeCell ref="R44:S44"/>
    <mergeCell ref="R48:S48"/>
    <mergeCell ref="R47:S47"/>
    <mergeCell ref="R41:S41"/>
    <mergeCell ref="R50:S50"/>
    <mergeCell ref="P45:Q45"/>
    <mergeCell ref="N51:O51"/>
    <mergeCell ref="R37:S37"/>
    <mergeCell ref="P38:Q38"/>
    <mergeCell ref="P34:Q34"/>
    <mergeCell ref="P35:Q35"/>
    <mergeCell ref="R36:S36"/>
    <mergeCell ref="P36:Q36"/>
    <mergeCell ref="P37:Q37"/>
    <mergeCell ref="R38:S38"/>
    <mergeCell ref="N36:O36"/>
    <mergeCell ref="N39:O39"/>
    <mergeCell ref="N41:O41"/>
    <mergeCell ref="N43:O43"/>
    <mergeCell ref="N47:O47"/>
    <mergeCell ref="N46:O46"/>
    <mergeCell ref="N44:O44"/>
    <mergeCell ref="N38:O38"/>
    <mergeCell ref="N71:O71"/>
    <mergeCell ref="N72:O72"/>
    <mergeCell ref="N74:O74"/>
    <mergeCell ref="R39:S39"/>
    <mergeCell ref="N40:O40"/>
    <mergeCell ref="W39:X39"/>
    <mergeCell ref="P44:Q44"/>
    <mergeCell ref="P40:Q40"/>
    <mergeCell ref="R40:S40"/>
    <mergeCell ref="W40:X40"/>
    <mergeCell ref="C75:M75"/>
    <mergeCell ref="C74:M74"/>
    <mergeCell ref="C81:M81"/>
    <mergeCell ref="A79:B79"/>
    <mergeCell ref="C79:M79"/>
    <mergeCell ref="A81:B81"/>
    <mergeCell ref="C80:M80"/>
    <mergeCell ref="A55:B55"/>
    <mergeCell ref="A65:B65"/>
    <mergeCell ref="A73:B73"/>
    <mergeCell ref="N70:O70"/>
    <mergeCell ref="N65:O65"/>
    <mergeCell ref="N66:O66"/>
    <mergeCell ref="N63:O63"/>
    <mergeCell ref="N68:O68"/>
    <mergeCell ref="N73:O73"/>
    <mergeCell ref="N69:O69"/>
    <mergeCell ref="A64:B64"/>
    <mergeCell ref="A78:B78"/>
    <mergeCell ref="A80:B80"/>
    <mergeCell ref="A74:B74"/>
    <mergeCell ref="C77:M77"/>
    <mergeCell ref="C78:M78"/>
    <mergeCell ref="A75:B75"/>
    <mergeCell ref="A76:B76"/>
    <mergeCell ref="C73:M73"/>
    <mergeCell ref="C76:M76"/>
    <mergeCell ref="A57:B57"/>
    <mergeCell ref="A58:B58"/>
    <mergeCell ref="A59:B59"/>
    <mergeCell ref="A60:B60"/>
    <mergeCell ref="A69:B69"/>
    <mergeCell ref="A70:B70"/>
    <mergeCell ref="A61:B61"/>
    <mergeCell ref="A62:B62"/>
    <mergeCell ref="A66:B66"/>
    <mergeCell ref="A63:B63"/>
    <mergeCell ref="A54:B54"/>
    <mergeCell ref="A51:B51"/>
    <mergeCell ref="A52:B52"/>
    <mergeCell ref="A53:B53"/>
    <mergeCell ref="A71:B71"/>
    <mergeCell ref="A77:B77"/>
    <mergeCell ref="A67:B67"/>
    <mergeCell ref="A56:B56"/>
    <mergeCell ref="A72:B72"/>
    <mergeCell ref="A68:B68"/>
    <mergeCell ref="A50:B50"/>
    <mergeCell ref="A47:B47"/>
    <mergeCell ref="A42:B42"/>
    <mergeCell ref="A44:B44"/>
    <mergeCell ref="A43:B43"/>
    <mergeCell ref="A41:B41"/>
    <mergeCell ref="A48:B48"/>
    <mergeCell ref="A49:B49"/>
    <mergeCell ref="A39:B39"/>
    <mergeCell ref="A40:B40"/>
    <mergeCell ref="W42:X42"/>
    <mergeCell ref="P41:Q41"/>
    <mergeCell ref="AK41:AL41"/>
    <mergeCell ref="C42:M42"/>
    <mergeCell ref="CC39:CD39"/>
    <mergeCell ref="CC38:CD38"/>
    <mergeCell ref="BC38:BD38"/>
    <mergeCell ref="W43:X43"/>
    <mergeCell ref="W44:X44"/>
    <mergeCell ref="BA50:BB50"/>
    <mergeCell ref="BI46:BJ46"/>
    <mergeCell ref="CC44:CD44"/>
    <mergeCell ref="AQ41:AR41"/>
    <mergeCell ref="AS41:AT41"/>
    <mergeCell ref="A34:B34"/>
    <mergeCell ref="A35:B35"/>
    <mergeCell ref="A36:B36"/>
    <mergeCell ref="A37:B37"/>
    <mergeCell ref="A38:B38"/>
    <mergeCell ref="CG42:CH42"/>
    <mergeCell ref="BK35:BL35"/>
    <mergeCell ref="BQ35:BR35"/>
    <mergeCell ref="CE39:CF39"/>
    <mergeCell ref="CC40:CD40"/>
    <mergeCell ref="CE44:CF44"/>
    <mergeCell ref="CG44:CH44"/>
    <mergeCell ref="CC43:CD43"/>
    <mergeCell ref="CE43:CF43"/>
    <mergeCell ref="A33:B33"/>
    <mergeCell ref="CG39:CH39"/>
    <mergeCell ref="CG40:CH40"/>
    <mergeCell ref="CG41:CH41"/>
    <mergeCell ref="BQ33:BR33"/>
    <mergeCell ref="AY43:AZ43"/>
    <mergeCell ref="CC45:CD45"/>
    <mergeCell ref="AA43:AB43"/>
    <mergeCell ref="AM43:AN43"/>
    <mergeCell ref="CG45:CH45"/>
    <mergeCell ref="AY45:AZ45"/>
    <mergeCell ref="BA44:BB44"/>
    <mergeCell ref="AY44:AZ44"/>
    <mergeCell ref="AW44:AX44"/>
    <mergeCell ref="AE44:AF44"/>
    <mergeCell ref="CG43:CH43"/>
    <mergeCell ref="P71:Q71"/>
    <mergeCell ref="W53:X53"/>
    <mergeCell ref="W49:X49"/>
    <mergeCell ref="W50:X50"/>
    <mergeCell ref="W51:X51"/>
    <mergeCell ref="W52:X52"/>
    <mergeCell ref="P53:Q53"/>
    <mergeCell ref="P70:Q70"/>
    <mergeCell ref="W71:X71"/>
    <mergeCell ref="R71:S71"/>
    <mergeCell ref="P73:Q73"/>
    <mergeCell ref="P72:Q72"/>
    <mergeCell ref="W72:X72"/>
    <mergeCell ref="R74:S74"/>
    <mergeCell ref="W74:X74"/>
    <mergeCell ref="R72:S72"/>
    <mergeCell ref="R73:S73"/>
    <mergeCell ref="W73:X73"/>
    <mergeCell ref="U72:V72"/>
    <mergeCell ref="U73:V73"/>
    <mergeCell ref="R77:S77"/>
    <mergeCell ref="W77:X77"/>
    <mergeCell ref="R78:S78"/>
    <mergeCell ref="P74:Q74"/>
    <mergeCell ref="W75:X75"/>
    <mergeCell ref="W76:X76"/>
    <mergeCell ref="R75:S75"/>
    <mergeCell ref="R76:S76"/>
    <mergeCell ref="U74:V74"/>
    <mergeCell ref="U75:V75"/>
    <mergeCell ref="N79:O79"/>
    <mergeCell ref="P79:Q79"/>
    <mergeCell ref="N76:O76"/>
    <mergeCell ref="P76:Q76"/>
    <mergeCell ref="P75:Q75"/>
    <mergeCell ref="N78:O78"/>
    <mergeCell ref="P78:Q78"/>
    <mergeCell ref="N77:O77"/>
    <mergeCell ref="P77:Q77"/>
    <mergeCell ref="N75:O75"/>
    <mergeCell ref="CC47:CD47"/>
    <mergeCell ref="BA59:BB59"/>
    <mergeCell ref="BC70:BD70"/>
    <mergeCell ref="BI51:BJ51"/>
    <mergeCell ref="BG48:BH48"/>
    <mergeCell ref="BE68:BF68"/>
    <mergeCell ref="BA62:BB62"/>
    <mergeCell ref="BI57:BJ57"/>
    <mergeCell ref="BC47:BD47"/>
    <mergeCell ref="BC51:BD51"/>
    <mergeCell ref="AA85:AB85"/>
    <mergeCell ref="AA97:AB97"/>
    <mergeCell ref="AI83:AJ83"/>
    <mergeCell ref="AE90:AF91"/>
    <mergeCell ref="AC97:AD97"/>
    <mergeCell ref="AG93:AH93"/>
    <mergeCell ref="AI87:AJ87"/>
    <mergeCell ref="AC86:AD86"/>
    <mergeCell ref="AG97:AH97"/>
    <mergeCell ref="AA87:AB87"/>
    <mergeCell ref="AG106:AL106"/>
    <mergeCell ref="AE83:AF83"/>
    <mergeCell ref="AI72:AJ72"/>
    <mergeCell ref="AG92:AH92"/>
    <mergeCell ref="AG105:AL105"/>
    <mergeCell ref="AK90:AL91"/>
    <mergeCell ref="AI89:AJ89"/>
    <mergeCell ref="AE97:AF97"/>
    <mergeCell ref="AK95:AL95"/>
    <mergeCell ref="AE84:AF84"/>
    <mergeCell ref="AG103:AL103"/>
    <mergeCell ref="AW90:AX90"/>
    <mergeCell ref="AO90:AP90"/>
    <mergeCell ref="AG89:AH89"/>
    <mergeCell ref="AQ92:AR92"/>
    <mergeCell ref="AS92:AT92"/>
    <mergeCell ref="AU92:AV92"/>
    <mergeCell ref="AK94:AL94"/>
    <mergeCell ref="AM103:AX103"/>
    <mergeCell ref="AI97:AJ97"/>
    <mergeCell ref="AY105:BJ105"/>
    <mergeCell ref="BI80:BJ80"/>
    <mergeCell ref="AO63:AP63"/>
    <mergeCell ref="AQ62:AR62"/>
    <mergeCell ref="AO64:AP64"/>
    <mergeCell ref="AW67:AX67"/>
    <mergeCell ref="AW80:AX80"/>
    <mergeCell ref="AW78:AX78"/>
    <mergeCell ref="AW79:AX79"/>
    <mergeCell ref="AS90:AT90"/>
    <mergeCell ref="AK84:AL84"/>
    <mergeCell ref="AS83:AT83"/>
    <mergeCell ref="AS84:AT84"/>
    <mergeCell ref="AQ64:AR64"/>
    <mergeCell ref="AO65:AP65"/>
    <mergeCell ref="BC83:BD83"/>
    <mergeCell ref="AY84:AZ84"/>
    <mergeCell ref="BA73:BB73"/>
    <mergeCell ref="AY73:AZ73"/>
    <mergeCell ref="BA72:BB72"/>
    <mergeCell ref="AW81:AX81"/>
    <mergeCell ref="BO35:BP35"/>
    <mergeCell ref="BK36:BL36"/>
    <mergeCell ref="BI36:BJ36"/>
    <mergeCell ref="BG81:BH81"/>
    <mergeCell ref="AS78:AT78"/>
    <mergeCell ref="AU78:AV78"/>
    <mergeCell ref="AS79:AT79"/>
    <mergeCell ref="BI66:BJ66"/>
    <mergeCell ref="AY50:AZ50"/>
    <mergeCell ref="AC4:BP4"/>
    <mergeCell ref="Y29:AD30"/>
    <mergeCell ref="AE31:AF32"/>
    <mergeCell ref="AE29:AL30"/>
    <mergeCell ref="AO61:AP61"/>
    <mergeCell ref="BI76:BJ76"/>
    <mergeCell ref="AY58:AZ58"/>
    <mergeCell ref="BG57:BH57"/>
    <mergeCell ref="BG55:BH55"/>
    <mergeCell ref="AY41:AZ41"/>
    <mergeCell ref="BG36:BH36"/>
    <mergeCell ref="BO33:BP33"/>
    <mergeCell ref="BM36:BN36"/>
    <mergeCell ref="BI33:BJ33"/>
    <mergeCell ref="BI35:BJ35"/>
    <mergeCell ref="BM35:BN35"/>
    <mergeCell ref="BQ4:CH4"/>
    <mergeCell ref="BK33:BL33"/>
    <mergeCell ref="AQ32:AR32"/>
    <mergeCell ref="BE31:BJ31"/>
    <mergeCell ref="AY32:AZ32"/>
    <mergeCell ref="AS31:AX31"/>
    <mergeCell ref="AU32:AV32"/>
    <mergeCell ref="BK30:BV30"/>
    <mergeCell ref="BU32:BV32"/>
    <mergeCell ref="BG33:BH33"/>
    <mergeCell ref="A29:B32"/>
    <mergeCell ref="BG40:BH40"/>
    <mergeCell ref="BG41:BH41"/>
    <mergeCell ref="BG39:BH39"/>
    <mergeCell ref="AU40:AV40"/>
    <mergeCell ref="C37:M37"/>
    <mergeCell ref="N37:O37"/>
    <mergeCell ref="AW35:AX35"/>
    <mergeCell ref="AY31:BD31"/>
    <mergeCell ref="AS34:AT34"/>
    <mergeCell ref="BA90:BB90"/>
    <mergeCell ref="AM90:AN90"/>
    <mergeCell ref="AM102:AX102"/>
    <mergeCell ref="BC75:BD75"/>
    <mergeCell ref="AS75:AT75"/>
    <mergeCell ref="AW76:AX76"/>
    <mergeCell ref="AU75:AV75"/>
    <mergeCell ref="BC76:BD76"/>
    <mergeCell ref="AO89:AP89"/>
    <mergeCell ref="AM86:AN86"/>
    <mergeCell ref="U100:V100"/>
    <mergeCell ref="AG107:AL107"/>
    <mergeCell ref="AG102:AL102"/>
    <mergeCell ref="AG111:AL111"/>
    <mergeCell ref="AG104:AL104"/>
    <mergeCell ref="AE100:AF100"/>
    <mergeCell ref="AG108:AL108"/>
    <mergeCell ref="AG100:AL100"/>
    <mergeCell ref="AG101:AL101"/>
    <mergeCell ref="AC100:AD100"/>
    <mergeCell ref="AK74:AL74"/>
    <mergeCell ref="AI73:AJ73"/>
    <mergeCell ref="AU74:AV74"/>
    <mergeCell ref="AG112:AL112"/>
    <mergeCell ref="Y100:Z100"/>
    <mergeCell ref="AM107:AX107"/>
    <mergeCell ref="AO76:AP76"/>
    <mergeCell ref="AM105:AX105"/>
    <mergeCell ref="AM89:AN89"/>
    <mergeCell ref="AK87:AL87"/>
    <mergeCell ref="AW71:AX71"/>
    <mergeCell ref="AW73:AX73"/>
    <mergeCell ref="AI74:AJ74"/>
    <mergeCell ref="AU72:AV72"/>
    <mergeCell ref="AS73:AT73"/>
    <mergeCell ref="AM72:AN72"/>
    <mergeCell ref="AO74:AP74"/>
    <mergeCell ref="AQ74:AR74"/>
    <mergeCell ref="AQ71:AR71"/>
    <mergeCell ref="AM73:AN73"/>
    <mergeCell ref="AS69:AT69"/>
    <mergeCell ref="AU65:AV65"/>
    <mergeCell ref="AU67:AV67"/>
    <mergeCell ref="AY70:AZ70"/>
    <mergeCell ref="AY76:AZ76"/>
    <mergeCell ref="AU73:AV73"/>
    <mergeCell ref="AS71:AT71"/>
    <mergeCell ref="AW75:AX75"/>
    <mergeCell ref="AW74:AX74"/>
    <mergeCell ref="AY71:AZ71"/>
    <mergeCell ref="AO70:AP70"/>
    <mergeCell ref="AU70:AV70"/>
    <mergeCell ref="AS65:AT65"/>
    <mergeCell ref="AY67:AZ67"/>
    <mergeCell ref="AW69:AX69"/>
    <mergeCell ref="AW70:AX70"/>
    <mergeCell ref="AW68:AX68"/>
    <mergeCell ref="AY68:AZ68"/>
    <mergeCell ref="AU68:AV68"/>
    <mergeCell ref="AY69:AZ69"/>
    <mergeCell ref="AS68:AT68"/>
    <mergeCell ref="AQ66:AR66"/>
    <mergeCell ref="AS66:AT66"/>
    <mergeCell ref="AO66:AP66"/>
    <mergeCell ref="AW72:AX72"/>
    <mergeCell ref="AU69:AV69"/>
    <mergeCell ref="AQ69:AR69"/>
    <mergeCell ref="AQ70:AR70"/>
    <mergeCell ref="AO72:AP72"/>
    <mergeCell ref="AS70:AT70"/>
    <mergeCell ref="AK70:AL70"/>
    <mergeCell ref="AM67:AN67"/>
    <mergeCell ref="AQ65:AR65"/>
    <mergeCell ref="AS67:AT67"/>
    <mergeCell ref="AQ67:AR67"/>
    <mergeCell ref="AM70:AN70"/>
    <mergeCell ref="AM69:AN69"/>
    <mergeCell ref="AO69:AP69"/>
    <mergeCell ref="AO68:AP68"/>
    <mergeCell ref="AQ68:AR68"/>
    <mergeCell ref="AM71:AN71"/>
    <mergeCell ref="AI71:AJ71"/>
    <mergeCell ref="AI69:AJ69"/>
    <mergeCell ref="AI70:AJ70"/>
    <mergeCell ref="AI67:AJ67"/>
    <mergeCell ref="AO67:AP67"/>
    <mergeCell ref="AM68:AN68"/>
    <mergeCell ref="AK68:AL68"/>
    <mergeCell ref="AI68:AJ68"/>
    <mergeCell ref="AK69:AL69"/>
    <mergeCell ref="N56:O56"/>
    <mergeCell ref="N59:O59"/>
    <mergeCell ref="P55:Q55"/>
    <mergeCell ref="AG71:AH71"/>
    <mergeCell ref="AE67:AF67"/>
    <mergeCell ref="AE68:AF68"/>
    <mergeCell ref="AG68:AH68"/>
    <mergeCell ref="AG69:AH69"/>
    <mergeCell ref="AE71:AF71"/>
    <mergeCell ref="AG70:AH70"/>
    <mergeCell ref="P69:Q69"/>
    <mergeCell ref="W62:X62"/>
    <mergeCell ref="W65:X65"/>
    <mergeCell ref="P39:Q39"/>
    <mergeCell ref="C67:M67"/>
    <mergeCell ref="C50:M50"/>
    <mergeCell ref="P68:Q68"/>
    <mergeCell ref="P65:Q65"/>
    <mergeCell ref="P67:Q67"/>
    <mergeCell ref="N60:O60"/>
    <mergeCell ref="AM66:AN66"/>
    <mergeCell ref="AK66:AL66"/>
    <mergeCell ref="AK67:AL67"/>
    <mergeCell ref="AE69:AF69"/>
    <mergeCell ref="AM64:AN64"/>
    <mergeCell ref="AM63:AN63"/>
    <mergeCell ref="AG67:AH67"/>
    <mergeCell ref="AK64:AL64"/>
    <mergeCell ref="AE66:AF66"/>
    <mergeCell ref="N52:O52"/>
    <mergeCell ref="C59:M59"/>
    <mergeCell ref="C63:M63"/>
    <mergeCell ref="N50:O50"/>
    <mergeCell ref="P48:Q48"/>
    <mergeCell ref="N67:O67"/>
    <mergeCell ref="C57:M57"/>
    <mergeCell ref="N48:O48"/>
    <mergeCell ref="N49:O49"/>
    <mergeCell ref="P62:Q62"/>
    <mergeCell ref="C36:M36"/>
    <mergeCell ref="C62:M62"/>
    <mergeCell ref="C38:M38"/>
    <mergeCell ref="C49:M49"/>
    <mergeCell ref="N42:O42"/>
    <mergeCell ref="C40:M40"/>
    <mergeCell ref="C44:M44"/>
    <mergeCell ref="C41:M41"/>
    <mergeCell ref="C39:M39"/>
    <mergeCell ref="C43:M43"/>
    <mergeCell ref="C72:M72"/>
    <mergeCell ref="C71:M71"/>
    <mergeCell ref="C69:M69"/>
    <mergeCell ref="C68:M68"/>
    <mergeCell ref="C70:M70"/>
    <mergeCell ref="AK65:AL65"/>
    <mergeCell ref="AG66:AH66"/>
    <mergeCell ref="AG65:AH65"/>
    <mergeCell ref="C66:M66"/>
    <mergeCell ref="Y69:Z69"/>
    <mergeCell ref="N55:O55"/>
    <mergeCell ref="N54:O54"/>
    <mergeCell ref="N64:O64"/>
    <mergeCell ref="R53:S53"/>
    <mergeCell ref="R64:S64"/>
    <mergeCell ref="P60:Q60"/>
    <mergeCell ref="P56:Q56"/>
    <mergeCell ref="P57:Q57"/>
    <mergeCell ref="R56:S56"/>
    <mergeCell ref="N53:O53"/>
    <mergeCell ref="AE64:AF64"/>
    <mergeCell ref="R65:S65"/>
    <mergeCell ref="U63:V63"/>
    <mergeCell ref="U64:V64"/>
    <mergeCell ref="AA65:AB65"/>
    <mergeCell ref="AC65:AD65"/>
    <mergeCell ref="AE65:AF65"/>
    <mergeCell ref="N61:O61"/>
    <mergeCell ref="W66:X66"/>
    <mergeCell ref="U65:V65"/>
    <mergeCell ref="U66:V66"/>
    <mergeCell ref="P64:Q64"/>
    <mergeCell ref="W61:X61"/>
    <mergeCell ref="R61:S61"/>
    <mergeCell ref="P66:Q66"/>
    <mergeCell ref="P63:Q63"/>
    <mergeCell ref="W45:X45"/>
    <mergeCell ref="Y45:Z45"/>
    <mergeCell ref="C52:M52"/>
    <mergeCell ref="AM65:AN65"/>
    <mergeCell ref="AI66:AJ66"/>
    <mergeCell ref="AE56:AF56"/>
    <mergeCell ref="AI65:AJ65"/>
    <mergeCell ref="AG57:AH57"/>
    <mergeCell ref="AI64:AJ64"/>
    <mergeCell ref="AG64:AH64"/>
    <mergeCell ref="AM49:AN49"/>
    <mergeCell ref="W47:X47"/>
    <mergeCell ref="P42:Q42"/>
    <mergeCell ref="P43:Q43"/>
    <mergeCell ref="P47:Q47"/>
    <mergeCell ref="P54:Q54"/>
    <mergeCell ref="R49:S49"/>
    <mergeCell ref="R43:S43"/>
    <mergeCell ref="R51:S51"/>
    <mergeCell ref="AK49:AL49"/>
    <mergeCell ref="C65:M65"/>
    <mergeCell ref="C60:M60"/>
    <mergeCell ref="C61:M61"/>
    <mergeCell ref="N62:O62"/>
    <mergeCell ref="W48:X48"/>
    <mergeCell ref="N57:O57"/>
    <mergeCell ref="P58:Q58"/>
    <mergeCell ref="N58:O58"/>
    <mergeCell ref="R57:S57"/>
    <mergeCell ref="R58:S58"/>
    <mergeCell ref="C64:M64"/>
    <mergeCell ref="C47:M47"/>
    <mergeCell ref="C55:M55"/>
    <mergeCell ref="C48:M48"/>
    <mergeCell ref="C58:M58"/>
    <mergeCell ref="C51:M51"/>
    <mergeCell ref="C53:M53"/>
    <mergeCell ref="C54:M54"/>
    <mergeCell ref="C56:M56"/>
    <mergeCell ref="U51:V51"/>
    <mergeCell ref="U52:V52"/>
    <mergeCell ref="W69:X69"/>
    <mergeCell ref="W56:X56"/>
    <mergeCell ref="R67:S67"/>
    <mergeCell ref="W67:X67"/>
    <mergeCell ref="R60:S60"/>
    <mergeCell ref="R66:S66"/>
    <mergeCell ref="U53:V53"/>
    <mergeCell ref="U54:V54"/>
    <mergeCell ref="Y56:Z56"/>
    <mergeCell ref="AA66:AB66"/>
    <mergeCell ref="Y64:Z64"/>
    <mergeCell ref="R68:S68"/>
    <mergeCell ref="R63:S63"/>
    <mergeCell ref="P61:Q61"/>
    <mergeCell ref="AA64:AB64"/>
    <mergeCell ref="Y65:Z65"/>
    <mergeCell ref="U67:V67"/>
    <mergeCell ref="U68:V68"/>
    <mergeCell ref="AC67:AD67"/>
    <mergeCell ref="Y68:Z68"/>
    <mergeCell ref="Y63:Z63"/>
    <mergeCell ref="AC64:AD64"/>
    <mergeCell ref="W68:X68"/>
    <mergeCell ref="U56:V56"/>
    <mergeCell ref="U57:V57"/>
    <mergeCell ref="AA68:AB68"/>
    <mergeCell ref="AC66:AD66"/>
    <mergeCell ref="AC60:AD60"/>
    <mergeCell ref="AE72:AF72"/>
    <mergeCell ref="AC72:AD72"/>
    <mergeCell ref="AA67:AB67"/>
    <mergeCell ref="Y66:Z66"/>
    <mergeCell ref="Y67:Z67"/>
    <mergeCell ref="AC71:AD71"/>
    <mergeCell ref="AC70:AD70"/>
    <mergeCell ref="AE70:AF70"/>
    <mergeCell ref="AC69:AD69"/>
    <mergeCell ref="AA69:AB69"/>
    <mergeCell ref="AI63:AJ63"/>
    <mergeCell ref="Y62:Z62"/>
    <mergeCell ref="AE60:AF60"/>
    <mergeCell ref="AA62:AB62"/>
    <mergeCell ref="AC62:AD62"/>
    <mergeCell ref="AE62:AF62"/>
    <mergeCell ref="AA61:AB61"/>
    <mergeCell ref="Y61:Z61"/>
    <mergeCell ref="AG50:AH50"/>
    <mergeCell ref="AI48:AJ48"/>
    <mergeCell ref="AE63:AF63"/>
    <mergeCell ref="AI59:AJ59"/>
    <mergeCell ref="AK62:AL62"/>
    <mergeCell ref="AK60:AL60"/>
    <mergeCell ref="AI60:AJ60"/>
    <mergeCell ref="AI52:AJ52"/>
    <mergeCell ref="AI56:AJ56"/>
    <mergeCell ref="AK59:AL59"/>
    <mergeCell ref="Y48:Z48"/>
    <mergeCell ref="Y49:Z49"/>
    <mergeCell ref="AE49:AF49"/>
    <mergeCell ref="AE50:AF50"/>
    <mergeCell ref="Y50:Z50"/>
    <mergeCell ref="AA50:AB50"/>
    <mergeCell ref="AA48:AB48"/>
    <mergeCell ref="AE48:AF48"/>
    <mergeCell ref="AA49:AB49"/>
    <mergeCell ref="Y47:Z47"/>
    <mergeCell ref="AA42:AB42"/>
    <mergeCell ref="AA46:AB46"/>
    <mergeCell ref="AG45:AH45"/>
    <mergeCell ref="AC42:AD42"/>
    <mergeCell ref="Y42:Z42"/>
    <mergeCell ref="AG44:AH44"/>
    <mergeCell ref="Y43:Z43"/>
    <mergeCell ref="AC44:AD44"/>
    <mergeCell ref="AA47:AB47"/>
    <mergeCell ref="CE46:CF46"/>
    <mergeCell ref="BG46:BH46"/>
    <mergeCell ref="AS42:AT42"/>
    <mergeCell ref="BI41:BJ41"/>
    <mergeCell ref="CC46:CD46"/>
    <mergeCell ref="BO42:BP42"/>
    <mergeCell ref="CE45:CF45"/>
    <mergeCell ref="BC43:BD43"/>
    <mergeCell ref="BE44:BF44"/>
    <mergeCell ref="BE42:BF42"/>
    <mergeCell ref="AW38:AX38"/>
    <mergeCell ref="AW37:AX37"/>
    <mergeCell ref="AS37:AT37"/>
    <mergeCell ref="AQ34:AR34"/>
    <mergeCell ref="AS33:AT33"/>
    <mergeCell ref="AQ36:AR36"/>
    <mergeCell ref="AQ37:AR37"/>
    <mergeCell ref="AU37:AV37"/>
    <mergeCell ref="AQ38:AR38"/>
    <mergeCell ref="AS38:AT38"/>
    <mergeCell ref="AS40:AT40"/>
    <mergeCell ref="AM32:AN32"/>
    <mergeCell ref="AO32:AP32"/>
    <mergeCell ref="AM36:AN36"/>
    <mergeCell ref="AM39:AN39"/>
    <mergeCell ref="AM38:AN38"/>
    <mergeCell ref="AS39:AT39"/>
    <mergeCell ref="AQ40:AR40"/>
    <mergeCell ref="AM37:AN37"/>
    <mergeCell ref="AO36:AP36"/>
    <mergeCell ref="BG72:BH72"/>
    <mergeCell ref="AW39:AX39"/>
    <mergeCell ref="BA38:BB38"/>
    <mergeCell ref="BC33:BD33"/>
    <mergeCell ref="AU38:AV38"/>
    <mergeCell ref="BE65:BF65"/>
    <mergeCell ref="BE63:BF63"/>
    <mergeCell ref="BG52:BH52"/>
    <mergeCell ref="BG54:BH54"/>
    <mergeCell ref="BG65:BH65"/>
    <mergeCell ref="BM75:BN75"/>
    <mergeCell ref="BM73:BN73"/>
    <mergeCell ref="BK73:BL73"/>
    <mergeCell ref="BO74:BP74"/>
    <mergeCell ref="BO76:BP76"/>
    <mergeCell ref="BO75:BP75"/>
    <mergeCell ref="BM76:BN76"/>
    <mergeCell ref="BK76:BL76"/>
    <mergeCell ref="BM74:BN74"/>
    <mergeCell ref="BK74:BL74"/>
    <mergeCell ref="BG74:BH74"/>
    <mergeCell ref="BI74:BJ74"/>
    <mergeCell ref="BI68:BJ68"/>
    <mergeCell ref="BI61:BJ61"/>
    <mergeCell ref="BI67:BJ67"/>
    <mergeCell ref="BG63:BH63"/>
    <mergeCell ref="BG64:BH64"/>
    <mergeCell ref="BG66:BH66"/>
    <mergeCell ref="BG62:BH62"/>
    <mergeCell ref="BG61:BH61"/>
    <mergeCell ref="BI72:BJ72"/>
    <mergeCell ref="BE46:BF46"/>
    <mergeCell ref="BE43:BF43"/>
    <mergeCell ref="BE45:BF45"/>
    <mergeCell ref="BE48:BF48"/>
    <mergeCell ref="BE47:BF47"/>
    <mergeCell ref="BE50:BF50"/>
    <mergeCell ref="BG51:BH51"/>
    <mergeCell ref="BG60:BH60"/>
    <mergeCell ref="BG68:BH68"/>
    <mergeCell ref="BC48:BD48"/>
    <mergeCell ref="BC50:BD50"/>
    <mergeCell ref="BC49:BD49"/>
    <mergeCell ref="BI71:BJ71"/>
    <mergeCell ref="BI60:BJ60"/>
    <mergeCell ref="BG53:BH53"/>
    <mergeCell ref="BE59:BF59"/>
    <mergeCell ref="BE56:BF56"/>
    <mergeCell ref="BE49:BF49"/>
    <mergeCell ref="BE52:BF52"/>
    <mergeCell ref="AY61:AZ61"/>
    <mergeCell ref="BC54:BD54"/>
    <mergeCell ref="BC68:BD68"/>
    <mergeCell ref="BC52:BD52"/>
    <mergeCell ref="BC62:BD62"/>
    <mergeCell ref="BC60:BD60"/>
    <mergeCell ref="BC56:BD56"/>
    <mergeCell ref="AU59:AV59"/>
    <mergeCell ref="AG59:AH59"/>
    <mergeCell ref="AQ57:AR57"/>
    <mergeCell ref="AO59:AP59"/>
    <mergeCell ref="BE57:BF57"/>
    <mergeCell ref="AI57:AJ57"/>
    <mergeCell ref="AY51:AZ51"/>
    <mergeCell ref="AY56:AZ56"/>
    <mergeCell ref="AK61:AL61"/>
    <mergeCell ref="BE55:BF55"/>
    <mergeCell ref="BC53:BD53"/>
    <mergeCell ref="BC61:BD61"/>
    <mergeCell ref="BA54:BB54"/>
    <mergeCell ref="BA58:BB58"/>
    <mergeCell ref="AY59:AZ59"/>
    <mergeCell ref="AY57:AZ57"/>
    <mergeCell ref="AU61:AV61"/>
    <mergeCell ref="AW61:AX61"/>
    <mergeCell ref="AM60:AN60"/>
    <mergeCell ref="AO60:AP60"/>
    <mergeCell ref="AM62:AN62"/>
    <mergeCell ref="AO62:AP62"/>
    <mergeCell ref="AU60:AV60"/>
    <mergeCell ref="AW62:AX62"/>
    <mergeCell ref="AW60:AX60"/>
    <mergeCell ref="AS58:AT58"/>
    <mergeCell ref="AQ58:AR58"/>
    <mergeCell ref="AQ52:AR52"/>
    <mergeCell ref="AQ60:AR60"/>
    <mergeCell ref="AQ51:AR51"/>
    <mergeCell ref="AK58:AL58"/>
    <mergeCell ref="AM58:AN58"/>
    <mergeCell ref="AM56:AN56"/>
    <mergeCell ref="AM53:AN53"/>
    <mergeCell ref="AQ54:AR54"/>
    <mergeCell ref="AY52:AZ52"/>
    <mergeCell ref="AU58:AV58"/>
    <mergeCell ref="AQ55:AR55"/>
    <mergeCell ref="AY60:AZ60"/>
    <mergeCell ref="AQ56:AR56"/>
    <mergeCell ref="AQ59:AR59"/>
    <mergeCell ref="AU55:AV55"/>
    <mergeCell ref="AU57:AV57"/>
    <mergeCell ref="AS55:AT55"/>
    <mergeCell ref="AS56:AT56"/>
    <mergeCell ref="AS59:AT59"/>
    <mergeCell ref="AQ61:AR61"/>
    <mergeCell ref="AS61:AT61"/>
    <mergeCell ref="AQ63:AR63"/>
    <mergeCell ref="AQ50:AR50"/>
    <mergeCell ref="AO50:AP50"/>
    <mergeCell ref="AS52:AT52"/>
    <mergeCell ref="AO53:AP53"/>
    <mergeCell ref="AQ53:AR53"/>
    <mergeCell ref="AS50:AT50"/>
    <mergeCell ref="AE51:AF51"/>
    <mergeCell ref="AA51:AB51"/>
    <mergeCell ref="AC53:AD53"/>
    <mergeCell ref="P59:Q59"/>
    <mergeCell ref="R59:S59"/>
    <mergeCell ref="R55:S55"/>
    <mergeCell ref="W55:X55"/>
    <mergeCell ref="Y52:Z52"/>
    <mergeCell ref="AA53:AB53"/>
    <mergeCell ref="AA52:AB52"/>
    <mergeCell ref="AM52:AN52"/>
    <mergeCell ref="AE53:AF53"/>
    <mergeCell ref="AM55:AN55"/>
    <mergeCell ref="AI54:AJ54"/>
    <mergeCell ref="AM59:AN59"/>
    <mergeCell ref="AG53:AH53"/>
    <mergeCell ref="AI53:AJ53"/>
    <mergeCell ref="AG54:AH54"/>
    <mergeCell ref="AM57:AN57"/>
    <mergeCell ref="AG48:AH48"/>
    <mergeCell ref="AG56:AH56"/>
    <mergeCell ref="AK48:AL48"/>
    <mergeCell ref="AM51:AN51"/>
    <mergeCell ref="AK51:AL51"/>
    <mergeCell ref="AI51:AJ51"/>
    <mergeCell ref="AM50:AN50"/>
    <mergeCell ref="AK50:AL50"/>
    <mergeCell ref="AG52:AH52"/>
    <mergeCell ref="AK52:AL52"/>
    <mergeCell ref="AO48:AP48"/>
    <mergeCell ref="AM48:AN48"/>
    <mergeCell ref="AI49:AJ49"/>
    <mergeCell ref="AO51:AP51"/>
    <mergeCell ref="AO57:AP57"/>
    <mergeCell ref="AK57:AL57"/>
    <mergeCell ref="AK55:AL55"/>
    <mergeCell ref="AK56:AL56"/>
    <mergeCell ref="AK53:AL53"/>
    <mergeCell ref="AO52:AP52"/>
    <mergeCell ref="AK54:AL54"/>
    <mergeCell ref="AO58:AP58"/>
    <mergeCell ref="AM61:AN61"/>
    <mergeCell ref="AG63:AH63"/>
    <mergeCell ref="AI61:AJ61"/>
    <mergeCell ref="AG61:AH61"/>
    <mergeCell ref="AI58:AJ58"/>
    <mergeCell ref="AI62:AJ62"/>
    <mergeCell ref="AO55:AP55"/>
    <mergeCell ref="AM54:AN54"/>
    <mergeCell ref="C35:M35"/>
    <mergeCell ref="N32:O32"/>
    <mergeCell ref="N33:O33"/>
    <mergeCell ref="N34:O34"/>
    <mergeCell ref="N35:O35"/>
    <mergeCell ref="C29:M32"/>
    <mergeCell ref="C33:M34"/>
    <mergeCell ref="AG31:AL31"/>
    <mergeCell ref="AK32:AL32"/>
    <mergeCell ref="Y31:Z32"/>
    <mergeCell ref="AA31:AB32"/>
    <mergeCell ref="AC31:AD32"/>
    <mergeCell ref="P32:Q32"/>
    <mergeCell ref="W29:X32"/>
    <mergeCell ref="R32:S32"/>
    <mergeCell ref="N29:V31"/>
    <mergeCell ref="W34:X34"/>
    <mergeCell ref="W35:X35"/>
    <mergeCell ref="U34:V34"/>
    <mergeCell ref="U35:V35"/>
    <mergeCell ref="P33:Q33"/>
    <mergeCell ref="R33:S33"/>
    <mergeCell ref="R34:S34"/>
    <mergeCell ref="R35:S35"/>
    <mergeCell ref="W36:X36"/>
    <mergeCell ref="W37:X37"/>
    <mergeCell ref="W38:X38"/>
    <mergeCell ref="AG37:AH37"/>
    <mergeCell ref="AM35:AN35"/>
    <mergeCell ref="AE33:AF34"/>
    <mergeCell ref="AG33:AH33"/>
    <mergeCell ref="W33:X33"/>
    <mergeCell ref="AM33:AN33"/>
    <mergeCell ref="AK36:AL36"/>
    <mergeCell ref="Y35:Z35"/>
    <mergeCell ref="AK34:AL34"/>
    <mergeCell ref="AU34:AV34"/>
    <mergeCell ref="AW34:AX34"/>
    <mergeCell ref="AI33:AJ33"/>
    <mergeCell ref="AG32:AH32"/>
    <mergeCell ref="AI32:AJ32"/>
    <mergeCell ref="Y33:Z34"/>
    <mergeCell ref="AC33:AD34"/>
    <mergeCell ref="AK35:AL35"/>
    <mergeCell ref="BA37:BB37"/>
    <mergeCell ref="AG34:AH34"/>
    <mergeCell ref="AG36:AH36"/>
    <mergeCell ref="AG35:AH35"/>
    <mergeCell ref="AI35:AJ35"/>
    <mergeCell ref="BA43:BB43"/>
    <mergeCell ref="AY39:AZ39"/>
    <mergeCell ref="AI34:AJ34"/>
    <mergeCell ref="AY37:AZ37"/>
    <mergeCell ref="AY35:AZ35"/>
    <mergeCell ref="AY36:AZ36"/>
    <mergeCell ref="AU35:AV35"/>
    <mergeCell ref="AU36:AV36"/>
    <mergeCell ref="BC34:BD34"/>
    <mergeCell ref="BE34:BF34"/>
    <mergeCell ref="BA39:BB39"/>
    <mergeCell ref="BE38:BF38"/>
    <mergeCell ref="BA36:BB36"/>
    <mergeCell ref="BA35:BB35"/>
    <mergeCell ref="BA34:BB34"/>
    <mergeCell ref="BA40:BB40"/>
    <mergeCell ref="AY40:AZ40"/>
    <mergeCell ref="BA42:BB42"/>
    <mergeCell ref="BC42:BD42"/>
    <mergeCell ref="BE40:BF40"/>
    <mergeCell ref="BC40:BD40"/>
    <mergeCell ref="AY42:AZ42"/>
    <mergeCell ref="BS36:BT36"/>
    <mergeCell ref="BC44:BD44"/>
    <mergeCell ref="BC36:BD36"/>
    <mergeCell ref="BG44:BH44"/>
    <mergeCell ref="BI40:BJ40"/>
    <mergeCell ref="BI39:BJ39"/>
    <mergeCell ref="BE36:BF36"/>
    <mergeCell ref="BI42:BJ42"/>
    <mergeCell ref="BC39:BD39"/>
    <mergeCell ref="BI38:BJ38"/>
    <mergeCell ref="CG47:CH47"/>
    <mergeCell ref="BM33:BN33"/>
    <mergeCell ref="BU35:BV35"/>
    <mergeCell ref="CG46:CH46"/>
    <mergeCell ref="U49:V49"/>
    <mergeCell ref="U50:V50"/>
    <mergeCell ref="CE47:CF47"/>
    <mergeCell ref="BE35:BF35"/>
    <mergeCell ref="BC37:BD37"/>
    <mergeCell ref="BI34:BJ34"/>
    <mergeCell ref="AU44:AV44"/>
    <mergeCell ref="AU42:AV42"/>
    <mergeCell ref="AW43:AX43"/>
    <mergeCell ref="AW41:AX41"/>
    <mergeCell ref="AW42:AX42"/>
    <mergeCell ref="AU43:AV43"/>
    <mergeCell ref="AW56:AX56"/>
    <mergeCell ref="AS48:AT48"/>
    <mergeCell ref="AU64:AV64"/>
    <mergeCell ref="AU63:AV63"/>
    <mergeCell ref="AS51:AT51"/>
    <mergeCell ref="AS53:AT53"/>
    <mergeCell ref="AS60:AT60"/>
    <mergeCell ref="AS64:AT64"/>
    <mergeCell ref="AS63:AT63"/>
    <mergeCell ref="AS62:AT62"/>
    <mergeCell ref="AU50:AV50"/>
    <mergeCell ref="AU48:AV48"/>
    <mergeCell ref="AW49:AX49"/>
    <mergeCell ref="AU51:AV51"/>
    <mergeCell ref="AW53:AX53"/>
    <mergeCell ref="AW52:AX52"/>
    <mergeCell ref="AU54:AV54"/>
    <mergeCell ref="AS54:AT54"/>
    <mergeCell ref="BA49:BB49"/>
    <mergeCell ref="BA48:BB48"/>
    <mergeCell ref="BA47:BB47"/>
    <mergeCell ref="AQ49:AR49"/>
    <mergeCell ref="AQ48:AR48"/>
    <mergeCell ref="AQ47:AR47"/>
    <mergeCell ref="AW47:AX47"/>
    <mergeCell ref="AU47:AV47"/>
    <mergeCell ref="AO34:AP34"/>
    <mergeCell ref="AS35:AT35"/>
    <mergeCell ref="AQ35:AR35"/>
    <mergeCell ref="AS36:AT36"/>
    <mergeCell ref="AW51:AX51"/>
    <mergeCell ref="AO37:AP37"/>
    <mergeCell ref="AW48:AX48"/>
    <mergeCell ref="AS49:AT49"/>
    <mergeCell ref="AW50:AX50"/>
    <mergeCell ref="AU49:AV49"/>
    <mergeCell ref="AM47:AN47"/>
    <mergeCell ref="AS47:AT47"/>
    <mergeCell ref="AO47:AP47"/>
    <mergeCell ref="AO41:AP41"/>
    <mergeCell ref="AS43:AT43"/>
    <mergeCell ref="AS45:AT45"/>
    <mergeCell ref="AO42:AP42"/>
    <mergeCell ref="AQ42:AR42"/>
    <mergeCell ref="AM41:AN41"/>
    <mergeCell ref="AM44:AN44"/>
    <mergeCell ref="AG43:AH43"/>
    <mergeCell ref="AG41:AH41"/>
    <mergeCell ref="AI42:AJ42"/>
    <mergeCell ref="AG46:AH46"/>
    <mergeCell ref="AI41:AJ41"/>
    <mergeCell ref="AI44:AJ44"/>
    <mergeCell ref="AI46:AJ46"/>
    <mergeCell ref="AI45:AJ45"/>
    <mergeCell ref="AK47:AL47"/>
    <mergeCell ref="AQ43:AR43"/>
    <mergeCell ref="AO45:AP45"/>
    <mergeCell ref="AK46:AL46"/>
    <mergeCell ref="AM42:AN42"/>
    <mergeCell ref="AO43:AP43"/>
    <mergeCell ref="AO44:AP44"/>
    <mergeCell ref="AQ46:AR46"/>
    <mergeCell ref="AK44:AL44"/>
    <mergeCell ref="AK45:AL45"/>
    <mergeCell ref="Y40:Z40"/>
    <mergeCell ref="Y41:Z41"/>
    <mergeCell ref="Y44:Z44"/>
    <mergeCell ref="AE36:AF36"/>
    <mergeCell ref="AA39:AB39"/>
    <mergeCell ref="Y39:Z39"/>
    <mergeCell ref="AA38:AB38"/>
    <mergeCell ref="AE39:AF39"/>
    <mergeCell ref="AE43:AF43"/>
    <mergeCell ref="AA44:AB44"/>
    <mergeCell ref="Y38:Z38"/>
    <mergeCell ref="AE38:AF38"/>
    <mergeCell ref="Y36:Z36"/>
    <mergeCell ref="AC35:AD35"/>
    <mergeCell ref="AC36:AD36"/>
    <mergeCell ref="Y37:Z37"/>
    <mergeCell ref="AC37:AD37"/>
    <mergeCell ref="AA35:AB35"/>
    <mergeCell ref="AC38:AD38"/>
    <mergeCell ref="AE35:AF35"/>
    <mergeCell ref="AA45:AB45"/>
    <mergeCell ref="AC39:AD39"/>
    <mergeCell ref="AC43:AD43"/>
    <mergeCell ref="AC45:AD45"/>
    <mergeCell ref="AC40:AD40"/>
    <mergeCell ref="AA55:AB55"/>
    <mergeCell ref="AA41:AB41"/>
    <mergeCell ref="AC41:AD41"/>
    <mergeCell ref="AC48:AD48"/>
    <mergeCell ref="AC49:AD49"/>
    <mergeCell ref="Y51:Z51"/>
    <mergeCell ref="AC51:AD51"/>
    <mergeCell ref="Y53:Z53"/>
    <mergeCell ref="AC52:AD52"/>
    <mergeCell ref="AA54:AB54"/>
    <mergeCell ref="AC58:AD58"/>
    <mergeCell ref="AA58:AB58"/>
    <mergeCell ref="Y58:Z58"/>
    <mergeCell ref="Y57:Z57"/>
    <mergeCell ref="Y54:Z54"/>
    <mergeCell ref="AC57:AD57"/>
    <mergeCell ref="AE58:AF58"/>
    <mergeCell ref="AA63:AB63"/>
    <mergeCell ref="AC63:AD63"/>
    <mergeCell ref="P52:Q52"/>
    <mergeCell ref="Y55:Z55"/>
    <mergeCell ref="AC61:AD61"/>
    <mergeCell ref="AA57:AB57"/>
    <mergeCell ref="AE52:AF52"/>
    <mergeCell ref="AC54:AD54"/>
    <mergeCell ref="AC59:AD59"/>
    <mergeCell ref="AE61:AF61"/>
    <mergeCell ref="Y59:Z59"/>
    <mergeCell ref="Y60:Z60"/>
    <mergeCell ref="AA59:AB59"/>
    <mergeCell ref="AG58:AH58"/>
    <mergeCell ref="AG60:AH60"/>
    <mergeCell ref="AA60:AB60"/>
    <mergeCell ref="AA70:AB70"/>
    <mergeCell ref="Y70:Z70"/>
    <mergeCell ref="AC75:AD75"/>
    <mergeCell ref="AC74:AD74"/>
    <mergeCell ref="AA71:AB71"/>
    <mergeCell ref="Y72:Z72"/>
    <mergeCell ref="Y75:Z75"/>
    <mergeCell ref="Y71:Z71"/>
    <mergeCell ref="AA74:AB74"/>
    <mergeCell ref="AI78:AJ78"/>
    <mergeCell ref="AK79:AL79"/>
    <mergeCell ref="AM83:AN83"/>
    <mergeCell ref="AM81:AN81"/>
    <mergeCell ref="AI82:AJ82"/>
    <mergeCell ref="AC76:AD76"/>
    <mergeCell ref="AI79:AJ79"/>
    <mergeCell ref="AC78:AD78"/>
    <mergeCell ref="AE77:AF77"/>
    <mergeCell ref="AC81:AD81"/>
    <mergeCell ref="AQ73:AR73"/>
    <mergeCell ref="AK77:AL77"/>
    <mergeCell ref="AQ72:AR72"/>
    <mergeCell ref="AG87:AH87"/>
    <mergeCell ref="AC87:AD87"/>
    <mergeCell ref="AG86:AH86"/>
    <mergeCell ref="AE86:AF86"/>
    <mergeCell ref="AE87:AF87"/>
    <mergeCell ref="AK75:AL75"/>
    <mergeCell ref="AO81:AP81"/>
    <mergeCell ref="BC71:BD71"/>
    <mergeCell ref="BC74:BD74"/>
    <mergeCell ref="BC73:BD73"/>
    <mergeCell ref="AG72:AH72"/>
    <mergeCell ref="AQ78:AR78"/>
    <mergeCell ref="AQ80:AR80"/>
    <mergeCell ref="AQ75:AR75"/>
    <mergeCell ref="AO80:AP80"/>
    <mergeCell ref="AM75:AN75"/>
    <mergeCell ref="AK76:AL76"/>
    <mergeCell ref="AY62:AZ62"/>
    <mergeCell ref="BE64:BF64"/>
    <mergeCell ref="AY66:AZ66"/>
    <mergeCell ref="AY65:AZ65"/>
    <mergeCell ref="AY63:AZ63"/>
    <mergeCell ref="AY64:AZ64"/>
    <mergeCell ref="BE62:BF62"/>
    <mergeCell ref="BA66:BB66"/>
    <mergeCell ref="AW64:AX64"/>
    <mergeCell ref="AK85:AL85"/>
    <mergeCell ref="BC66:BD66"/>
    <mergeCell ref="AS74:AT74"/>
    <mergeCell ref="AO84:AP84"/>
    <mergeCell ref="AK78:AL78"/>
    <mergeCell ref="AK80:AL80"/>
    <mergeCell ref="BA74:BB74"/>
    <mergeCell ref="AY74:AZ74"/>
    <mergeCell ref="AY107:BJ107"/>
    <mergeCell ref="BA76:BB76"/>
    <mergeCell ref="BG76:BH76"/>
    <mergeCell ref="BG75:BH75"/>
    <mergeCell ref="BA57:BB57"/>
    <mergeCell ref="BC67:BD67"/>
    <mergeCell ref="BC58:BD58"/>
    <mergeCell ref="BA60:BB60"/>
    <mergeCell ref="BA64:BB64"/>
    <mergeCell ref="BA61:BB61"/>
    <mergeCell ref="AW66:AX66"/>
    <mergeCell ref="AU62:AV62"/>
    <mergeCell ref="AU66:AV66"/>
    <mergeCell ref="AY109:BJ109"/>
    <mergeCell ref="BG84:BH84"/>
    <mergeCell ref="AY72:AZ72"/>
    <mergeCell ref="BC89:BD89"/>
    <mergeCell ref="BC84:BD84"/>
    <mergeCell ref="BE73:BF73"/>
    <mergeCell ref="BA75:BB75"/>
    <mergeCell ref="AS76:AT76"/>
    <mergeCell ref="AU76:AV76"/>
    <mergeCell ref="AM76:AN76"/>
    <mergeCell ref="AQ76:AR76"/>
    <mergeCell ref="AQ83:AR83"/>
    <mergeCell ref="AU79:AV79"/>
    <mergeCell ref="BE67:BF67"/>
    <mergeCell ref="BI63:BJ63"/>
    <mergeCell ref="AM108:AX108"/>
    <mergeCell ref="BU73:BV73"/>
    <mergeCell ref="BQ73:BR73"/>
    <mergeCell ref="AW89:AX89"/>
    <mergeCell ref="AS89:AT89"/>
    <mergeCell ref="BS75:BT75"/>
    <mergeCell ref="AW86:AX86"/>
    <mergeCell ref="AO86:AP86"/>
    <mergeCell ref="BT24:CH24"/>
    <mergeCell ref="BS32:BT32"/>
    <mergeCell ref="BU33:BV33"/>
    <mergeCell ref="CG35:CH35"/>
    <mergeCell ref="CC31:CH31"/>
    <mergeCell ref="CC32:CD32"/>
    <mergeCell ref="CE32:CF32"/>
    <mergeCell ref="CG32:CH32"/>
    <mergeCell ref="BQ31:BV31"/>
    <mergeCell ref="CC30:CH30"/>
    <mergeCell ref="BM61:BN61"/>
    <mergeCell ref="BQ61:BR61"/>
    <mergeCell ref="BA55:BB55"/>
    <mergeCell ref="AW58:AX58"/>
    <mergeCell ref="BU36:BV36"/>
    <mergeCell ref="BE61:BF61"/>
    <mergeCell ref="AW59:AX59"/>
    <mergeCell ref="AW57:AX57"/>
    <mergeCell ref="AW55:AX55"/>
    <mergeCell ref="AW54:AX54"/>
    <mergeCell ref="BQ53:BR53"/>
    <mergeCell ref="BA23:BD23"/>
    <mergeCell ref="AK33:AL33"/>
    <mergeCell ref="BQ50:BR50"/>
    <mergeCell ref="BO60:BP60"/>
    <mergeCell ref="BQ32:BR32"/>
    <mergeCell ref="BG34:BH34"/>
    <mergeCell ref="BC35:BD35"/>
    <mergeCell ref="AY30:BJ30"/>
    <mergeCell ref="BI32:BJ32"/>
    <mergeCell ref="BE66:BF66"/>
    <mergeCell ref="AW63:AX63"/>
    <mergeCell ref="BK111:BV111"/>
    <mergeCell ref="AU86:AV86"/>
    <mergeCell ref="AM111:AX111"/>
    <mergeCell ref="BS73:BT73"/>
    <mergeCell ref="BO72:BP72"/>
    <mergeCell ref="AW65:AX65"/>
    <mergeCell ref="BG67:BH67"/>
    <mergeCell ref="BI64:BJ64"/>
    <mergeCell ref="AY106:BJ106"/>
    <mergeCell ref="BE74:BF74"/>
    <mergeCell ref="BC92:BD92"/>
    <mergeCell ref="BE84:BF84"/>
    <mergeCell ref="BE90:BF90"/>
    <mergeCell ref="BA92:BB92"/>
    <mergeCell ref="BE76:BF76"/>
    <mergeCell ref="AY86:AZ86"/>
    <mergeCell ref="AY102:BJ102"/>
    <mergeCell ref="AY104:BJ104"/>
    <mergeCell ref="AQ89:AR89"/>
    <mergeCell ref="AQ90:AR90"/>
    <mergeCell ref="AY108:BJ108"/>
    <mergeCell ref="AM106:AX106"/>
    <mergeCell ref="AM104:AX104"/>
    <mergeCell ref="BA80:BB80"/>
    <mergeCell ref="BA84:BB84"/>
    <mergeCell ref="BI90:BJ90"/>
    <mergeCell ref="AM92:AN92"/>
    <mergeCell ref="AO92:AP92"/>
    <mergeCell ref="AI86:AJ86"/>
    <mergeCell ref="AI85:AJ85"/>
    <mergeCell ref="AG84:AH84"/>
    <mergeCell ref="AG80:AH80"/>
    <mergeCell ref="AC77:AD77"/>
    <mergeCell ref="AO73:AP73"/>
    <mergeCell ref="AI77:AJ77"/>
    <mergeCell ref="AK73:AL73"/>
    <mergeCell ref="AK86:AL86"/>
    <mergeCell ref="AK83:AL83"/>
    <mergeCell ref="AE37:AF37"/>
    <mergeCell ref="AI50:AJ50"/>
    <mergeCell ref="AI84:AJ84"/>
    <mergeCell ref="AI80:AJ80"/>
    <mergeCell ref="AM84:AN84"/>
    <mergeCell ref="AK82:AL82"/>
    <mergeCell ref="AG62:AH62"/>
    <mergeCell ref="AE54:AF54"/>
    <mergeCell ref="AM80:AN80"/>
    <mergeCell ref="AI75:AJ75"/>
    <mergeCell ref="AG38:AH38"/>
    <mergeCell ref="AI76:AJ76"/>
    <mergeCell ref="AG49:AH49"/>
    <mergeCell ref="AG40:AH40"/>
    <mergeCell ref="AE42:AF42"/>
    <mergeCell ref="AI38:AJ38"/>
    <mergeCell ref="AI47:AJ47"/>
    <mergeCell ref="AG74:AH74"/>
    <mergeCell ref="AE59:AF59"/>
    <mergeCell ref="AG47:AH47"/>
    <mergeCell ref="AA77:AB77"/>
    <mergeCell ref="AA73:AB73"/>
    <mergeCell ref="AC73:AD73"/>
    <mergeCell ref="AG77:AH77"/>
    <mergeCell ref="AE76:AF76"/>
    <mergeCell ref="AG73:AH73"/>
    <mergeCell ref="AE74:AF74"/>
    <mergeCell ref="AE73:AF73"/>
    <mergeCell ref="AG75:AH75"/>
    <mergeCell ref="AG76:AH76"/>
    <mergeCell ref="BK107:BV107"/>
    <mergeCell ref="BM66:BN66"/>
    <mergeCell ref="BO63:BP63"/>
    <mergeCell ref="BU60:BV60"/>
    <mergeCell ref="BU57:BV57"/>
    <mergeCell ref="BO57:BP57"/>
    <mergeCell ref="BO66:BP66"/>
    <mergeCell ref="BM63:BN63"/>
    <mergeCell ref="BK66:BL66"/>
    <mergeCell ref="BS61:BT61"/>
    <mergeCell ref="BU50:BV50"/>
    <mergeCell ref="BO24:BR24"/>
    <mergeCell ref="BO36:BP36"/>
    <mergeCell ref="BQ36:BR36"/>
    <mergeCell ref="BO32:BP32"/>
    <mergeCell ref="BK31:BP31"/>
    <mergeCell ref="BM32:BN32"/>
    <mergeCell ref="BM50:BN50"/>
    <mergeCell ref="BS35:BT35"/>
    <mergeCell ref="BS33:BT33"/>
    <mergeCell ref="Q24:U24"/>
    <mergeCell ref="Q23:U23"/>
    <mergeCell ref="AF23:AI23"/>
    <mergeCell ref="L23:O24"/>
    <mergeCell ref="AF24:AI24"/>
    <mergeCell ref="A22:J25"/>
    <mergeCell ref="BO23:BR23"/>
    <mergeCell ref="BE32:BF32"/>
    <mergeCell ref="AY33:AZ33"/>
    <mergeCell ref="BH23:BK23"/>
    <mergeCell ref="AW32:AX32"/>
    <mergeCell ref="AW33:AX33"/>
    <mergeCell ref="BK32:BL32"/>
    <mergeCell ref="BE33:BF33"/>
    <mergeCell ref="AM34:AN34"/>
    <mergeCell ref="AY34:AZ34"/>
    <mergeCell ref="AO35:AP35"/>
    <mergeCell ref="BG35:BH35"/>
    <mergeCell ref="AS32:AT32"/>
    <mergeCell ref="BA32:BB32"/>
    <mergeCell ref="BG32:BH32"/>
    <mergeCell ref="BC32:BD32"/>
    <mergeCell ref="AQ33:AR33"/>
    <mergeCell ref="AT23:AW23"/>
    <mergeCell ref="AO33:AP33"/>
    <mergeCell ref="AU33:AV33"/>
    <mergeCell ref="AM31:AR31"/>
    <mergeCell ref="BA33:BB33"/>
    <mergeCell ref="AT24:AW24"/>
    <mergeCell ref="AM24:AP24"/>
    <mergeCell ref="BA24:BD24"/>
    <mergeCell ref="AI36:AJ36"/>
    <mergeCell ref="AI39:AJ39"/>
    <mergeCell ref="AE40:AF40"/>
    <mergeCell ref="AG39:AH39"/>
    <mergeCell ref="AM23:AP23"/>
    <mergeCell ref="Y24:AB24"/>
    <mergeCell ref="AK38:AL38"/>
    <mergeCell ref="AO38:AP38"/>
    <mergeCell ref="Y23:AB23"/>
    <mergeCell ref="AI37:AJ37"/>
    <mergeCell ref="Y76:Z76"/>
    <mergeCell ref="AC47:AD47"/>
    <mergeCell ref="AC50:AD50"/>
    <mergeCell ref="AA33:AB34"/>
    <mergeCell ref="AA40:AB40"/>
    <mergeCell ref="AA76:AB76"/>
    <mergeCell ref="AC68:AD68"/>
    <mergeCell ref="AA36:AB36"/>
    <mergeCell ref="AA37:AB37"/>
    <mergeCell ref="Y73:Z73"/>
    <mergeCell ref="AE47:AF47"/>
    <mergeCell ref="AE57:AF57"/>
    <mergeCell ref="AK40:AL40"/>
    <mergeCell ref="AK42:AL42"/>
    <mergeCell ref="AE45:AF45"/>
    <mergeCell ref="AG42:AH42"/>
    <mergeCell ref="AE41:AF41"/>
    <mergeCell ref="AG51:AH51"/>
    <mergeCell ref="AI40:AJ40"/>
    <mergeCell ref="AI55:AJ55"/>
    <mergeCell ref="AQ39:AR39"/>
    <mergeCell ref="AO39:AP39"/>
    <mergeCell ref="AK37:AL37"/>
    <mergeCell ref="AU39:AV39"/>
    <mergeCell ref="AK39:AL39"/>
    <mergeCell ref="Y82:Z82"/>
    <mergeCell ref="AA72:AB72"/>
    <mergeCell ref="Y74:Z74"/>
    <mergeCell ref="AM74:AN74"/>
    <mergeCell ref="AA75:AB75"/>
    <mergeCell ref="Y77:Z77"/>
    <mergeCell ref="AG78:AH78"/>
    <mergeCell ref="AE82:AF82"/>
    <mergeCell ref="AE75:AF75"/>
    <mergeCell ref="BM83:BN83"/>
    <mergeCell ref="AY83:AZ83"/>
    <mergeCell ref="AW83:AX83"/>
    <mergeCell ref="BE83:BF83"/>
    <mergeCell ref="AO75:AP75"/>
    <mergeCell ref="AM78:AN78"/>
    <mergeCell ref="AY75:AZ75"/>
    <mergeCell ref="AO49:AP49"/>
    <mergeCell ref="AK71:AL71"/>
    <mergeCell ref="AU71:AV71"/>
    <mergeCell ref="AO71:AP71"/>
    <mergeCell ref="AU52:AV52"/>
    <mergeCell ref="AK72:AL72"/>
    <mergeCell ref="AS72:AT72"/>
    <mergeCell ref="AU53:AV53"/>
    <mergeCell ref="AK63:AL63"/>
    <mergeCell ref="AO54:AP54"/>
    <mergeCell ref="BK90:BL90"/>
    <mergeCell ref="BM90:BN90"/>
    <mergeCell ref="BA86:BB86"/>
    <mergeCell ref="BE86:BF86"/>
    <mergeCell ref="BA89:BB89"/>
    <mergeCell ref="BC86:BD86"/>
    <mergeCell ref="BE89:BF89"/>
    <mergeCell ref="BI86:BJ86"/>
    <mergeCell ref="BG86:BH86"/>
    <mergeCell ref="BG90:BH90"/>
    <mergeCell ref="BK102:BV102"/>
    <mergeCell ref="BK103:BV103"/>
    <mergeCell ref="BK92:BL92"/>
    <mergeCell ref="BO92:BP92"/>
    <mergeCell ref="BU92:BV92"/>
    <mergeCell ref="BK93:BL93"/>
    <mergeCell ref="BU94:BV94"/>
    <mergeCell ref="BK94:BL94"/>
    <mergeCell ref="BM94:BN94"/>
    <mergeCell ref="BO94:BP94"/>
    <mergeCell ref="A118:B118"/>
    <mergeCell ref="AY112:BJ112"/>
    <mergeCell ref="BK112:BV112"/>
    <mergeCell ref="BS90:BT90"/>
    <mergeCell ref="AY101:BJ101"/>
    <mergeCell ref="BU90:BV90"/>
    <mergeCell ref="C118:CF118"/>
    <mergeCell ref="AG110:AL110"/>
    <mergeCell ref="BK108:BV108"/>
    <mergeCell ref="AG109:AL109"/>
    <mergeCell ref="A121:B121"/>
    <mergeCell ref="C121:CD121"/>
    <mergeCell ref="A119:B119"/>
    <mergeCell ref="C119:CF119"/>
    <mergeCell ref="A120:B120"/>
    <mergeCell ref="C120:CD120"/>
    <mergeCell ref="AM112:AX112"/>
    <mergeCell ref="AG113:AL113"/>
    <mergeCell ref="A108:AD113"/>
    <mergeCell ref="W78:X78"/>
    <mergeCell ref="W83:X83"/>
    <mergeCell ref="AM101:AX101"/>
    <mergeCell ref="AU84:AV84"/>
    <mergeCell ref="AU83:AV83"/>
    <mergeCell ref="Y84:Z84"/>
    <mergeCell ref="Y83:Z83"/>
    <mergeCell ref="AE101:AF113"/>
    <mergeCell ref="W82:X82"/>
    <mergeCell ref="AE92:AF92"/>
    <mergeCell ref="A92:B92"/>
    <mergeCell ref="C92:M92"/>
    <mergeCell ref="C100:M100"/>
    <mergeCell ref="A100:B100"/>
    <mergeCell ref="A93:B93"/>
    <mergeCell ref="C93:M93"/>
    <mergeCell ref="A95:B95"/>
    <mergeCell ref="C95:M95"/>
    <mergeCell ref="A96:B96"/>
    <mergeCell ref="C96:M96"/>
    <mergeCell ref="BS53:BT53"/>
    <mergeCell ref="AY111:BJ111"/>
    <mergeCell ref="BK101:BV101"/>
    <mergeCell ref="BK106:BV106"/>
    <mergeCell ref="BK105:BV105"/>
    <mergeCell ref="BK104:BV104"/>
    <mergeCell ref="BK91:BV91"/>
    <mergeCell ref="AY103:BJ103"/>
    <mergeCell ref="BO56:BP56"/>
    <mergeCell ref="BC55:BD55"/>
    <mergeCell ref="BK50:BL50"/>
    <mergeCell ref="BE37:BF37"/>
    <mergeCell ref="BG38:BH38"/>
    <mergeCell ref="BI37:BJ37"/>
    <mergeCell ref="BE39:BF39"/>
    <mergeCell ref="BG43:BH43"/>
    <mergeCell ref="BI48:BJ48"/>
    <mergeCell ref="BI43:BJ43"/>
    <mergeCell ref="BG47:BH47"/>
    <mergeCell ref="BG42:BH42"/>
    <mergeCell ref="B2:CF2"/>
    <mergeCell ref="BS57:BT57"/>
    <mergeCell ref="BS56:BT56"/>
    <mergeCell ref="AC55:AD55"/>
    <mergeCell ref="AE55:AF55"/>
    <mergeCell ref="BM56:BN56"/>
    <mergeCell ref="BG37:BH37"/>
    <mergeCell ref="AG55:AH55"/>
    <mergeCell ref="AW36:AX36"/>
    <mergeCell ref="U48:V48"/>
    <mergeCell ref="AY55:AZ55"/>
    <mergeCell ref="AY38:AZ38"/>
    <mergeCell ref="BO52:BP52"/>
    <mergeCell ref="BO50:BP50"/>
    <mergeCell ref="BA51:BB51"/>
    <mergeCell ref="BA52:BB52"/>
    <mergeCell ref="BA53:BB53"/>
    <mergeCell ref="AY48:AZ48"/>
    <mergeCell ref="AY49:AZ49"/>
    <mergeCell ref="AY47:AZ47"/>
    <mergeCell ref="R86:S86"/>
    <mergeCell ref="P89:Q89"/>
    <mergeCell ref="P86:Q86"/>
    <mergeCell ref="W86:X86"/>
    <mergeCell ref="W85:X85"/>
    <mergeCell ref="W84:X84"/>
    <mergeCell ref="R84:S84"/>
    <mergeCell ref="P84:Q84"/>
    <mergeCell ref="W89:X89"/>
    <mergeCell ref="R87:S87"/>
    <mergeCell ref="R90:S90"/>
    <mergeCell ref="N85:O85"/>
    <mergeCell ref="N90:O90"/>
    <mergeCell ref="P90:Q90"/>
    <mergeCell ref="W87:X87"/>
    <mergeCell ref="N89:O89"/>
    <mergeCell ref="R89:S89"/>
    <mergeCell ref="N87:O87"/>
    <mergeCell ref="N86:O86"/>
    <mergeCell ref="U85:V85"/>
    <mergeCell ref="Y92:Z92"/>
    <mergeCell ref="Y93:Z93"/>
    <mergeCell ref="AA93:AB93"/>
    <mergeCell ref="AC93:AD93"/>
    <mergeCell ref="R92:S92"/>
    <mergeCell ref="U92:V92"/>
    <mergeCell ref="W92:X92"/>
    <mergeCell ref="AA92:AB92"/>
    <mergeCell ref="AQ93:AR93"/>
    <mergeCell ref="AS93:AT93"/>
    <mergeCell ref="AK93:AL93"/>
    <mergeCell ref="AM93:AN93"/>
    <mergeCell ref="AO93:AP93"/>
    <mergeCell ref="R93:S93"/>
    <mergeCell ref="U93:V93"/>
    <mergeCell ref="W93:X93"/>
    <mergeCell ref="BU93:BV93"/>
    <mergeCell ref="BC93:BD93"/>
    <mergeCell ref="BM93:BN93"/>
    <mergeCell ref="BO93:BP93"/>
    <mergeCell ref="BE93:BF93"/>
    <mergeCell ref="BG93:BH93"/>
    <mergeCell ref="BI93:BJ93"/>
    <mergeCell ref="A94:B94"/>
    <mergeCell ref="C94:M94"/>
    <mergeCell ref="N94:O94"/>
    <mergeCell ref="P94:Q94"/>
    <mergeCell ref="R94:S94"/>
    <mergeCell ref="BM92:BN92"/>
    <mergeCell ref="AU93:AV93"/>
    <mergeCell ref="AW93:AX93"/>
    <mergeCell ref="N93:O93"/>
    <mergeCell ref="P93:Q93"/>
    <mergeCell ref="AG94:AH94"/>
    <mergeCell ref="AI93:AJ93"/>
    <mergeCell ref="AI94:AJ94"/>
    <mergeCell ref="AE93:AF93"/>
    <mergeCell ref="U94:V94"/>
    <mergeCell ref="W94:X94"/>
    <mergeCell ref="BE94:BF94"/>
    <mergeCell ref="AU94:AV94"/>
    <mergeCell ref="AW94:AX94"/>
    <mergeCell ref="AS94:AT94"/>
    <mergeCell ref="AY93:AZ93"/>
    <mergeCell ref="BA93:BB93"/>
    <mergeCell ref="BI94:BJ94"/>
    <mergeCell ref="U95:V95"/>
    <mergeCell ref="AY94:AZ94"/>
    <mergeCell ref="BA94:BB94"/>
    <mergeCell ref="AM94:AN94"/>
    <mergeCell ref="AO94:AP94"/>
    <mergeCell ref="AQ94:AR94"/>
    <mergeCell ref="AY95:BD95"/>
    <mergeCell ref="BC94:BD94"/>
    <mergeCell ref="AM95:AR95"/>
    <mergeCell ref="N96:O96"/>
    <mergeCell ref="P96:Q96"/>
    <mergeCell ref="R95:S95"/>
    <mergeCell ref="N95:O95"/>
    <mergeCell ref="P95:Q95"/>
    <mergeCell ref="R96:S96"/>
    <mergeCell ref="AS97:AT97"/>
    <mergeCell ref="AU97:AV97"/>
    <mergeCell ref="AW97:AX97"/>
    <mergeCell ref="AY97:AZ97"/>
    <mergeCell ref="BK97:BL97"/>
    <mergeCell ref="W95:X95"/>
    <mergeCell ref="AI96:AJ96"/>
    <mergeCell ref="AK96:AL96"/>
    <mergeCell ref="W96:X96"/>
    <mergeCell ref="BA97:BB97"/>
    <mergeCell ref="AY98:BD98"/>
    <mergeCell ref="BE97:BF97"/>
    <mergeCell ref="BO97:BP97"/>
    <mergeCell ref="BC97:BD97"/>
    <mergeCell ref="BG97:BH97"/>
    <mergeCell ref="BI97:BJ97"/>
    <mergeCell ref="BM97:BN97"/>
    <mergeCell ref="A98:B98"/>
    <mergeCell ref="C98:M98"/>
    <mergeCell ref="Y98:Z98"/>
    <mergeCell ref="AC98:AD98"/>
    <mergeCell ref="AG98:AL98"/>
    <mergeCell ref="AS98:AX98"/>
    <mergeCell ref="BQ100:BV100"/>
    <mergeCell ref="BE98:BJ98"/>
    <mergeCell ref="BK98:BP98"/>
    <mergeCell ref="BQ98:BV98"/>
    <mergeCell ref="A99:B99"/>
    <mergeCell ref="C99:M99"/>
    <mergeCell ref="Y99:Z99"/>
    <mergeCell ref="AC99:AD99"/>
    <mergeCell ref="AM99:AR99"/>
    <mergeCell ref="AS99:AX99"/>
    <mergeCell ref="A101:AD107"/>
    <mergeCell ref="BQ95:BV95"/>
    <mergeCell ref="AS95:AX95"/>
    <mergeCell ref="AM96:AR96"/>
    <mergeCell ref="AM100:AR100"/>
    <mergeCell ref="AS100:AX100"/>
    <mergeCell ref="AY100:BD100"/>
    <mergeCell ref="BE100:BJ100"/>
    <mergeCell ref="BK100:BP100"/>
    <mergeCell ref="BE96:BJ96"/>
    <mergeCell ref="BS97:BT97"/>
    <mergeCell ref="BQ96:BV96"/>
    <mergeCell ref="BE99:BJ99"/>
    <mergeCell ref="U43:V43"/>
    <mergeCell ref="U44:V44"/>
    <mergeCell ref="U45:V45"/>
    <mergeCell ref="U46:V46"/>
    <mergeCell ref="U47:V47"/>
    <mergeCell ref="BQ99:BV99"/>
    <mergeCell ref="BG94:BH94"/>
    <mergeCell ref="AY99:BD99"/>
    <mergeCell ref="BU97:BV97"/>
    <mergeCell ref="U38:V38"/>
    <mergeCell ref="U39:V39"/>
    <mergeCell ref="U40:V40"/>
    <mergeCell ref="U41:V41"/>
    <mergeCell ref="U42:V42"/>
    <mergeCell ref="BK96:BP96"/>
    <mergeCell ref="BE95:BJ95"/>
    <mergeCell ref="BQ97:BR97"/>
    <mergeCell ref="AY96:BD96"/>
    <mergeCell ref="U96:V96"/>
    <mergeCell ref="AC95:AD96"/>
    <mergeCell ref="Y95:Z96"/>
    <mergeCell ref="AA95:AB96"/>
    <mergeCell ref="AE95:AF95"/>
    <mergeCell ref="AE96:AF96"/>
    <mergeCell ref="AG95:AH95"/>
    <mergeCell ref="U32:V32"/>
    <mergeCell ref="U33:V33"/>
    <mergeCell ref="AM30:AX30"/>
    <mergeCell ref="U36:V36"/>
    <mergeCell ref="U37:V37"/>
    <mergeCell ref="AS96:AX96"/>
    <mergeCell ref="Y94:Z94"/>
    <mergeCell ref="AC94:AD94"/>
    <mergeCell ref="AE94:AF94"/>
    <mergeCell ref="AA94:AB94"/>
    <mergeCell ref="BW30:CB30"/>
    <mergeCell ref="BW31:CB31"/>
    <mergeCell ref="BW32:BX32"/>
    <mergeCell ref="BY32:BZ32"/>
    <mergeCell ref="CA32:CB32"/>
    <mergeCell ref="BW33:BX33"/>
    <mergeCell ref="BY33:BZ33"/>
    <mergeCell ref="CA33:CB33"/>
    <mergeCell ref="BW35:BX35"/>
    <mergeCell ref="BY35:BZ35"/>
    <mergeCell ref="CA35:CB35"/>
    <mergeCell ref="BW36:BX36"/>
    <mergeCell ref="BY36:BZ36"/>
    <mergeCell ref="CA36:CB36"/>
    <mergeCell ref="BW37:BX37"/>
    <mergeCell ref="BY37:BZ37"/>
    <mergeCell ref="CA37:CB37"/>
    <mergeCell ref="BW38:BX38"/>
    <mergeCell ref="BY38:BZ38"/>
    <mergeCell ref="CA38:CB38"/>
    <mergeCell ref="BW39:BX39"/>
    <mergeCell ref="BY39:BZ39"/>
    <mergeCell ref="CA39:CB39"/>
    <mergeCell ref="BW40:BX40"/>
    <mergeCell ref="BY40:BZ40"/>
    <mergeCell ref="CA40:CB40"/>
    <mergeCell ref="BW41:BX41"/>
    <mergeCell ref="BY41:BZ41"/>
    <mergeCell ref="CA41:CB41"/>
    <mergeCell ref="BW42:BX42"/>
    <mergeCell ref="BY42:BZ42"/>
    <mergeCell ref="CA42:CB42"/>
    <mergeCell ref="BW43:BX43"/>
    <mergeCell ref="BY43:BZ43"/>
    <mergeCell ref="CA43:CB43"/>
    <mergeCell ref="BW44:BX44"/>
    <mergeCell ref="BY44:BZ44"/>
    <mergeCell ref="CA44:CB44"/>
    <mergeCell ref="BW45:BX45"/>
    <mergeCell ref="BY45:BZ45"/>
    <mergeCell ref="CA45:CB45"/>
    <mergeCell ref="BW46:BX46"/>
    <mergeCell ref="BY46:BZ46"/>
    <mergeCell ref="CA46:CB46"/>
    <mergeCell ref="BW47:BX47"/>
    <mergeCell ref="BY47:BZ47"/>
    <mergeCell ref="CA47:CB47"/>
    <mergeCell ref="BW48:BX48"/>
    <mergeCell ref="BY48:BZ48"/>
    <mergeCell ref="CA48:CB48"/>
    <mergeCell ref="BW49:BX49"/>
    <mergeCell ref="BY49:BZ49"/>
    <mergeCell ref="CA49:CB49"/>
    <mergeCell ref="BW50:BX50"/>
    <mergeCell ref="BY50:BZ50"/>
    <mergeCell ref="CA50:CB50"/>
    <mergeCell ref="BW51:BX51"/>
    <mergeCell ref="BY51:BZ51"/>
    <mergeCell ref="CA51:CB51"/>
    <mergeCell ref="BW52:BX52"/>
    <mergeCell ref="BY52:BZ52"/>
    <mergeCell ref="CA52:CB52"/>
    <mergeCell ref="BW53:BX53"/>
    <mergeCell ref="BY53:BZ53"/>
    <mergeCell ref="CA53:CB53"/>
    <mergeCell ref="BW54:BX54"/>
    <mergeCell ref="BY54:BZ54"/>
    <mergeCell ref="CA54:CB54"/>
    <mergeCell ref="BW55:BX55"/>
    <mergeCell ref="BY55:BZ55"/>
    <mergeCell ref="CA55:CB55"/>
    <mergeCell ref="BW56:BX56"/>
    <mergeCell ref="BY56:BZ56"/>
    <mergeCell ref="CA56:CB56"/>
    <mergeCell ref="BW57:BX57"/>
    <mergeCell ref="BY57:BZ57"/>
    <mergeCell ref="CA57:CB57"/>
    <mergeCell ref="BW58:BX58"/>
    <mergeCell ref="BY58:BZ58"/>
    <mergeCell ref="CA58:CB58"/>
    <mergeCell ref="BW59:BX59"/>
    <mergeCell ref="BY59:BZ59"/>
    <mergeCell ref="CA59:CB59"/>
    <mergeCell ref="BW60:BX60"/>
    <mergeCell ref="BY60:BZ60"/>
    <mergeCell ref="CA60:CB60"/>
    <mergeCell ref="BW61:BX61"/>
    <mergeCell ref="BY61:BZ61"/>
    <mergeCell ref="CA61:CB61"/>
    <mergeCell ref="BW62:BX62"/>
    <mergeCell ref="BY62:BZ62"/>
    <mergeCell ref="CA62:CB62"/>
    <mergeCell ref="BW63:BX63"/>
    <mergeCell ref="BY63:BZ63"/>
    <mergeCell ref="CA63:CB63"/>
    <mergeCell ref="BW64:BX64"/>
    <mergeCell ref="BY64:BZ64"/>
    <mergeCell ref="CA64:CB64"/>
    <mergeCell ref="BW65:BX65"/>
    <mergeCell ref="BY65:BZ65"/>
    <mergeCell ref="CA65:CB65"/>
    <mergeCell ref="BW66:BX66"/>
    <mergeCell ref="BY66:BZ66"/>
    <mergeCell ref="CA66:CB66"/>
    <mergeCell ref="BW67:BX67"/>
    <mergeCell ref="BY67:BZ67"/>
    <mergeCell ref="CA67:CB67"/>
    <mergeCell ref="BW68:BX68"/>
    <mergeCell ref="BY68:BZ68"/>
    <mergeCell ref="CA68:CB68"/>
    <mergeCell ref="BW69:BX69"/>
    <mergeCell ref="BY69:BZ69"/>
    <mergeCell ref="BW70:BX70"/>
    <mergeCell ref="BY70:BZ70"/>
    <mergeCell ref="CA70:CB70"/>
    <mergeCell ref="BW71:BX71"/>
    <mergeCell ref="BY71:BZ71"/>
    <mergeCell ref="CA71:CB71"/>
    <mergeCell ref="BW72:BX72"/>
    <mergeCell ref="BY72:BZ72"/>
    <mergeCell ref="CA72:CB72"/>
    <mergeCell ref="BW73:BX73"/>
    <mergeCell ref="BY73:BZ73"/>
    <mergeCell ref="CA73:CB73"/>
    <mergeCell ref="BW74:BX74"/>
    <mergeCell ref="BY74:BZ74"/>
    <mergeCell ref="CA74:CB74"/>
    <mergeCell ref="BW75:BX75"/>
    <mergeCell ref="BY75:BZ75"/>
    <mergeCell ref="CA75:CB75"/>
    <mergeCell ref="BW76:BX76"/>
    <mergeCell ref="BY76:BZ76"/>
    <mergeCell ref="CA76:CB76"/>
    <mergeCell ref="BW77:BX77"/>
    <mergeCell ref="BY77:BZ77"/>
    <mergeCell ref="CA77:CB77"/>
    <mergeCell ref="BW78:BX78"/>
    <mergeCell ref="BY78:BZ78"/>
    <mergeCell ref="CA78:CB78"/>
    <mergeCell ref="BW79:BX79"/>
    <mergeCell ref="CA79:CB79"/>
    <mergeCell ref="BW80:BX80"/>
    <mergeCell ref="BY80:BZ80"/>
    <mergeCell ref="CA80:CB80"/>
    <mergeCell ref="BW81:BX81"/>
    <mergeCell ref="BY81:BZ81"/>
    <mergeCell ref="CA81:CB81"/>
    <mergeCell ref="BW82:BX82"/>
    <mergeCell ref="BY82:BZ82"/>
    <mergeCell ref="CA82:CB82"/>
    <mergeCell ref="BW83:BX83"/>
    <mergeCell ref="BY83:BZ83"/>
    <mergeCell ref="CA83:CB83"/>
    <mergeCell ref="BW84:BX84"/>
    <mergeCell ref="BY84:BZ84"/>
    <mergeCell ref="CA84:CB84"/>
    <mergeCell ref="BY85:BZ85"/>
    <mergeCell ref="CA85:CB85"/>
    <mergeCell ref="BW86:BX86"/>
    <mergeCell ref="BY86:BZ86"/>
    <mergeCell ref="CA86:CB86"/>
    <mergeCell ref="BW87:BX87"/>
    <mergeCell ref="BY87:BZ87"/>
    <mergeCell ref="CA87:CB87"/>
    <mergeCell ref="BY88:BZ88"/>
    <mergeCell ref="CA88:CB88"/>
    <mergeCell ref="BW89:BX89"/>
    <mergeCell ref="BY89:BZ89"/>
    <mergeCell ref="CA89:CB89"/>
    <mergeCell ref="BW90:BX90"/>
    <mergeCell ref="BY90:BZ90"/>
    <mergeCell ref="CA90:CB90"/>
    <mergeCell ref="BW91:CB91"/>
    <mergeCell ref="BW92:BX92"/>
    <mergeCell ref="BY92:BZ92"/>
    <mergeCell ref="CA92:CB92"/>
    <mergeCell ref="BW93:BX93"/>
    <mergeCell ref="BY93:BZ93"/>
    <mergeCell ref="CA93:CB93"/>
    <mergeCell ref="BW94:BX94"/>
    <mergeCell ref="BY94:BZ94"/>
    <mergeCell ref="CA94:CB94"/>
    <mergeCell ref="BW95:CB95"/>
    <mergeCell ref="BW96:CB96"/>
    <mergeCell ref="BW97:BX97"/>
    <mergeCell ref="BY97:BZ97"/>
    <mergeCell ref="CA97:CB97"/>
    <mergeCell ref="BW98:CB98"/>
    <mergeCell ref="BW99:CB99"/>
    <mergeCell ref="BW100:CB100"/>
    <mergeCell ref="BW101:CB101"/>
    <mergeCell ref="BW102:CB102"/>
    <mergeCell ref="BW103:CB103"/>
    <mergeCell ref="BW110:CB110"/>
    <mergeCell ref="BW111:CB111"/>
    <mergeCell ref="BW112:CB112"/>
    <mergeCell ref="BW85:BX85"/>
    <mergeCell ref="BW104:CB104"/>
    <mergeCell ref="BW105:CB105"/>
    <mergeCell ref="BW106:CB106"/>
    <mergeCell ref="BW107:CB107"/>
    <mergeCell ref="BW108:CB108"/>
    <mergeCell ref="BW109:CB109"/>
    <mergeCell ref="C7:D15"/>
    <mergeCell ref="E7:H11"/>
    <mergeCell ref="I7:I15"/>
    <mergeCell ref="J7:L11"/>
    <mergeCell ref="M7:M15"/>
    <mergeCell ref="N7:Q11"/>
    <mergeCell ref="R7:U11"/>
    <mergeCell ref="V7:V15"/>
    <mergeCell ref="W7:Y11"/>
    <mergeCell ref="Z7:Z15"/>
    <mergeCell ref="AA7:AC11"/>
    <mergeCell ref="AD7:AD15"/>
    <mergeCell ref="AE7:AH11"/>
    <mergeCell ref="AI7:AI15"/>
    <mergeCell ref="AJ7:AL11"/>
    <mergeCell ref="AM7:AM15"/>
    <mergeCell ref="AN7:AQ11"/>
    <mergeCell ref="AR7:AU11"/>
    <mergeCell ref="AV7:AV15"/>
    <mergeCell ref="AW7:AY11"/>
    <mergeCell ref="AZ7:AZ15"/>
    <mergeCell ref="BA7:BD11"/>
    <mergeCell ref="BE7:BE15"/>
    <mergeCell ref="BF7:BG15"/>
    <mergeCell ref="BH7:BI15"/>
    <mergeCell ref="BJ7:BK15"/>
    <mergeCell ref="BL7:BO9"/>
    <mergeCell ref="BP7:BQ15"/>
    <mergeCell ref="BR7:BT15"/>
    <mergeCell ref="BL10:BM15"/>
    <mergeCell ref="BN10:BO15"/>
    <mergeCell ref="C16:D16"/>
    <mergeCell ref="BF16:BG16"/>
    <mergeCell ref="BH16:BI16"/>
    <mergeCell ref="BJ16:BK16"/>
    <mergeCell ref="BL16:BM16"/>
    <mergeCell ref="BN16:BO16"/>
    <mergeCell ref="BR18:BT18"/>
    <mergeCell ref="BP16:BQ16"/>
    <mergeCell ref="BR16:BT16"/>
    <mergeCell ref="C17:D17"/>
    <mergeCell ref="BF17:BG17"/>
    <mergeCell ref="BH17:BI17"/>
    <mergeCell ref="BJ17:BK17"/>
    <mergeCell ref="BL17:BM17"/>
    <mergeCell ref="BN17:BO17"/>
    <mergeCell ref="BP17:BQ17"/>
    <mergeCell ref="BP19:BQ19"/>
    <mergeCell ref="BR19:BT19"/>
    <mergeCell ref="BR17:BT17"/>
    <mergeCell ref="C18:D18"/>
    <mergeCell ref="BF18:BG18"/>
    <mergeCell ref="BH18:BI18"/>
    <mergeCell ref="BJ18:BK18"/>
    <mergeCell ref="BL18:BM18"/>
    <mergeCell ref="BN18:BO18"/>
    <mergeCell ref="BP18:BQ18"/>
    <mergeCell ref="C19:D19"/>
    <mergeCell ref="BF19:BG19"/>
    <mergeCell ref="BH19:BI19"/>
    <mergeCell ref="BJ19:BK19"/>
    <mergeCell ref="BL19:BM19"/>
    <mergeCell ref="BN19:BO19"/>
    <mergeCell ref="BN21:BO21"/>
    <mergeCell ref="C20:D20"/>
    <mergeCell ref="AV20:BD20"/>
    <mergeCell ref="BF20:BG20"/>
    <mergeCell ref="BH20:BI20"/>
    <mergeCell ref="BJ20:BK20"/>
    <mergeCell ref="BL20:BM20"/>
    <mergeCell ref="BP21:BQ21"/>
    <mergeCell ref="BR21:BT21"/>
    <mergeCell ref="BN20:BO20"/>
    <mergeCell ref="BP20:BQ20"/>
    <mergeCell ref="BR20:BT20"/>
    <mergeCell ref="C21:BE21"/>
    <mergeCell ref="BF21:BG21"/>
    <mergeCell ref="BH21:BI21"/>
    <mergeCell ref="BJ21:BK21"/>
    <mergeCell ref="BL21:BM21"/>
    <mergeCell ref="BU20:BX20"/>
    <mergeCell ref="BU21:BX21"/>
    <mergeCell ref="BU7:BX15"/>
    <mergeCell ref="T5:AW5"/>
    <mergeCell ref="BE5:BX5"/>
    <mergeCell ref="BE6:BX6"/>
    <mergeCell ref="BU16:BX16"/>
    <mergeCell ref="BU17:BX17"/>
    <mergeCell ref="BU18:BX18"/>
    <mergeCell ref="BU19:BX19"/>
  </mergeCells>
  <printOptions horizontalCentered="1" verticalCentered="1"/>
  <pageMargins left="0.1968503937007874" right="0.1968503937007874" top="0.1968503937007874" bottom="0.1968503937007874" header="0" footer="0"/>
  <pageSetup fitToHeight="2" fitToWidth="1" horizontalDpi="600" verticalDpi="600" orientation="landscape" paperSize="8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:I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2018-11-14T08:33:16Z</cp:lastPrinted>
  <dcterms:created xsi:type="dcterms:W3CDTF">2009-02-19T09:37:40Z</dcterms:created>
  <dcterms:modified xsi:type="dcterms:W3CDTF">2018-11-14T13:15:26Z</dcterms:modified>
  <cp:category/>
  <cp:version/>
  <cp:contentType/>
  <cp:contentStatus/>
</cp:coreProperties>
</file>